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\MTN\"/>
    </mc:Choice>
  </mc:AlternateContent>
  <xr:revisionPtr revIDLastSave="0" documentId="13_ncr:1_{1F500A01-B274-4B6B-8EFD-6C4D62FC9AF9}" xr6:coauthVersionLast="47" xr6:coauthVersionMax="47" xr10:uidLastSave="{00000000-0000-0000-0000-000000000000}"/>
  <bookViews>
    <workbookView xWindow="-108" yWindow="-108" windowWidth="23256" windowHeight="12456" tabRatio="748" activeTab="2" xr2:uid="{310B15F4-FBFC-4C41-B7F7-5F0E07E6201D}"/>
  </bookViews>
  <sheets>
    <sheet name="Sheet1" sheetId="16" r:id="rId1"/>
    <sheet name="ALL ROADS" sheetId="13" r:id="rId2"/>
    <sheet name="OVERALL (2)" sheetId="15" r:id="rId3"/>
    <sheet name="Sheet2" sheetId="17" r:id="rId4"/>
    <sheet name="Sheet3" sheetId="18" r:id="rId5"/>
    <sheet name="Sheet4" sheetId="19" r:id="rId6"/>
    <sheet name="Sheet5" sheetId="20" r:id="rId7"/>
    <sheet name="Sheet6" sheetId="21" r:id="rId8"/>
    <sheet name="Sheet7" sheetId="22" r:id="rId9"/>
    <sheet name="Sheet8" sheetId="23" r:id="rId10"/>
    <sheet name="Sheet9" sheetId="24" r:id="rId11"/>
    <sheet name="Sheet10" sheetId="25" r:id="rId12"/>
    <sheet name="Sheet11" sheetId="26" r:id="rId13"/>
    <sheet name="Sheet12" sheetId="27" r:id="rId14"/>
    <sheet name="Sheet13" sheetId="28" r:id="rId15"/>
    <sheet name="OVERALL" sheetId="1" r:id="rId16"/>
    <sheet name="SEMEKPODJI" sheetId="2" r:id="rId17"/>
    <sheet name="PORTONOVO" sheetId="3" r:id="rId18"/>
    <sheet name="CALAVI" sheetId="5" r:id="rId19"/>
    <sheet name="OUIDAH" sheetId="6" r:id="rId20"/>
    <sheet name="LOKOSSA" sheetId="7" r:id="rId21"/>
    <sheet name="PARAKOU" sheetId="9" r:id="rId22"/>
    <sheet name="BOHICON" sheetId="8" r:id="rId23"/>
    <sheet name="NATITINGO" sheetId="11" r:id="rId24"/>
    <sheet name="ALLADA" sheetId="12" r:id="rId25"/>
    <sheet name="DJOUGOU" sheetId="10" r:id="rId26"/>
    <sheet name="Sheet14" sheetId="14" r:id="rId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14" i="15" l="1"/>
  <c r="BJ13" i="15"/>
  <c r="BJ12" i="15"/>
  <c r="BJ11" i="15"/>
  <c r="BJ10" i="15"/>
  <c r="BJ9" i="15"/>
  <c r="BJ8" i="15"/>
  <c r="BJ7" i="15"/>
  <c r="BJ6" i="15"/>
  <c r="BJ5" i="15"/>
  <c r="BI14" i="15"/>
  <c r="BI13" i="15"/>
  <c r="BI12" i="15"/>
  <c r="BI11" i="15"/>
  <c r="BI10" i="15"/>
  <c r="BI9" i="15"/>
  <c r="BI8" i="15"/>
  <c r="BI7" i="15"/>
  <c r="BI6" i="15"/>
  <c r="BI5" i="15"/>
  <c r="BH14" i="15"/>
  <c r="BH13" i="15"/>
  <c r="BH12" i="15"/>
  <c r="BH11" i="15"/>
  <c r="BH10" i="15"/>
  <c r="BH9" i="15"/>
  <c r="BH8" i="15"/>
  <c r="BH7" i="15"/>
  <c r="BH6" i="15"/>
  <c r="BH5" i="15"/>
  <c r="BG14" i="15"/>
  <c r="BG13" i="15"/>
  <c r="BG12" i="15"/>
  <c r="BG11" i="15"/>
  <c r="BG10" i="15"/>
  <c r="BG9" i="15"/>
  <c r="BG8" i="15"/>
  <c r="BG7" i="15"/>
  <c r="BG6" i="15"/>
  <c r="BG5" i="15"/>
  <c r="BF14" i="15"/>
  <c r="BF13" i="15"/>
  <c r="BF12" i="15"/>
  <c r="BF11" i="15"/>
  <c r="BF10" i="15"/>
  <c r="BF9" i="15"/>
  <c r="BF8" i="15"/>
  <c r="BF7" i="15"/>
  <c r="BF6" i="15"/>
  <c r="BF5" i="15"/>
  <c r="BE14" i="15"/>
  <c r="BE13" i="15"/>
  <c r="BE12" i="15"/>
  <c r="BE11" i="15"/>
  <c r="BE10" i="15"/>
  <c r="BE9" i="15"/>
  <c r="BE8" i="15"/>
  <c r="BE7" i="15"/>
  <c r="BE6" i="15"/>
  <c r="BE5" i="15"/>
  <c r="BD14" i="15"/>
  <c r="BD13" i="15"/>
  <c r="BD12" i="15"/>
  <c r="BD11" i="15"/>
  <c r="BD10" i="15"/>
  <c r="BD9" i="15"/>
  <c r="BD8" i="15"/>
  <c r="BD7" i="15"/>
  <c r="BD6" i="15"/>
  <c r="BD5" i="15"/>
  <c r="BC14" i="15"/>
  <c r="BC13" i="15"/>
  <c r="BC12" i="15"/>
  <c r="BC11" i="15"/>
  <c r="BC10" i="15"/>
  <c r="BC9" i="15"/>
  <c r="BC8" i="15"/>
  <c r="BC7" i="15"/>
  <c r="BC6" i="15"/>
  <c r="BC5" i="15"/>
  <c r="BB14" i="15"/>
  <c r="BB13" i="15"/>
  <c r="BB12" i="15"/>
  <c r="BB11" i="15"/>
  <c r="BB10" i="15"/>
  <c r="BB9" i="15"/>
  <c r="BB8" i="15"/>
  <c r="BB7" i="15"/>
  <c r="BB6" i="15"/>
  <c r="BB5" i="15"/>
  <c r="BA14" i="15"/>
  <c r="BA13" i="15"/>
  <c r="BA12" i="15"/>
  <c r="BA11" i="15"/>
  <c r="BA10" i="15"/>
  <c r="BA9" i="15"/>
  <c r="BA8" i="15"/>
  <c r="BA7" i="15"/>
  <c r="BA6" i="15"/>
  <c r="BA5" i="15"/>
  <c r="AZ14" i="15"/>
  <c r="AZ13" i="15"/>
  <c r="AZ12" i="15"/>
  <c r="AZ11" i="15"/>
  <c r="AZ10" i="15"/>
  <c r="AZ9" i="15"/>
  <c r="AZ8" i="15"/>
  <c r="AZ7" i="15"/>
  <c r="AZ6" i="15"/>
  <c r="AZ5" i="15"/>
  <c r="AY14" i="15"/>
  <c r="AY13" i="15"/>
  <c r="AY12" i="15"/>
  <c r="AY11" i="15"/>
  <c r="AY10" i="15"/>
  <c r="AY9" i="15"/>
  <c r="AY8" i="15"/>
  <c r="AY7" i="15"/>
  <c r="AY6" i="15"/>
  <c r="AY5" i="15"/>
  <c r="AX14" i="15"/>
  <c r="AX13" i="15"/>
  <c r="AX12" i="15"/>
  <c r="AX11" i="15"/>
  <c r="AX10" i="15"/>
  <c r="AX9" i="15"/>
  <c r="AX8" i="15"/>
  <c r="AX7" i="15"/>
  <c r="AX6" i="15"/>
  <c r="AX5" i="15"/>
  <c r="AV14" i="15"/>
  <c r="AV13" i="15"/>
  <c r="AV12" i="15"/>
  <c r="AV11" i="15"/>
  <c r="AV10" i="15"/>
  <c r="AV9" i="15"/>
  <c r="AW14" i="15"/>
  <c r="AW13" i="15"/>
  <c r="AW12" i="15"/>
  <c r="AW11" i="15"/>
  <c r="AW10" i="15"/>
  <c r="AW9" i="15"/>
  <c r="AW8" i="15"/>
  <c r="AW7" i="15"/>
  <c r="AW6" i="15"/>
  <c r="AW5" i="15"/>
  <c r="AV8" i="15"/>
  <c r="AV7" i="15"/>
  <c r="AV6" i="15"/>
  <c r="AV5" i="15"/>
  <c r="AT5" i="15"/>
  <c r="AU14" i="15"/>
  <c r="AU13" i="15"/>
  <c r="AU12" i="15"/>
  <c r="AU11" i="15"/>
  <c r="AU10" i="15"/>
  <c r="AU9" i="15"/>
  <c r="AU8" i="15"/>
  <c r="AU7" i="15"/>
  <c r="AU6" i="15"/>
  <c r="AU5" i="15"/>
  <c r="AT14" i="15"/>
  <c r="AT13" i="15"/>
  <c r="AT12" i="15"/>
  <c r="AT11" i="15"/>
  <c r="AT10" i="15"/>
  <c r="AT9" i="15"/>
  <c r="AT8" i="15"/>
  <c r="AT7" i="15"/>
  <c r="AT6" i="15"/>
  <c r="AS14" i="15"/>
  <c r="AS13" i="15"/>
  <c r="AS12" i="15"/>
  <c r="AS11" i="15"/>
  <c r="AS10" i="15"/>
  <c r="AS9" i="15"/>
  <c r="AS8" i="15"/>
  <c r="AS7" i="15"/>
  <c r="AS6" i="15"/>
  <c r="AS5" i="15"/>
  <c r="AR14" i="15"/>
  <c r="AR13" i="15"/>
  <c r="AR12" i="15"/>
  <c r="AR11" i="15"/>
  <c r="AR10" i="15"/>
  <c r="AR9" i="15"/>
  <c r="AR8" i="15"/>
  <c r="AR7" i="15"/>
  <c r="AR6" i="15"/>
  <c r="AR5" i="15"/>
  <c r="AQ14" i="15"/>
  <c r="AQ13" i="15"/>
  <c r="AQ12" i="15"/>
  <c r="AQ9" i="15"/>
  <c r="AQ11" i="15"/>
  <c r="AQ10" i="15"/>
  <c r="AQ8" i="15"/>
  <c r="AQ7" i="15"/>
  <c r="AQ6" i="15"/>
  <c r="AQ5" i="15"/>
  <c r="AP14" i="15"/>
  <c r="AP13" i="15"/>
  <c r="AP12" i="15"/>
  <c r="AP11" i="15"/>
  <c r="AP10" i="15"/>
  <c r="AP9" i="15"/>
  <c r="AP7" i="15"/>
  <c r="AP8" i="15"/>
  <c r="AP6" i="15"/>
  <c r="AP5" i="15"/>
  <c r="AO14" i="15"/>
  <c r="AN13" i="15"/>
  <c r="AO13" i="15"/>
  <c r="AO12" i="15"/>
  <c r="AO11" i="15"/>
  <c r="AO10" i="15"/>
  <c r="AO9" i="15"/>
  <c r="AO8" i="15"/>
  <c r="AO7" i="15"/>
  <c r="AO6" i="15"/>
  <c r="AO5" i="15"/>
  <c r="AN14" i="15"/>
  <c r="AN12" i="15"/>
  <c r="AN11" i="15"/>
  <c r="AN10" i="15"/>
  <c r="AN9" i="15"/>
  <c r="AN8" i="15"/>
  <c r="AN7" i="15"/>
  <c r="AN6" i="15"/>
  <c r="AN5" i="15"/>
  <c r="AM14" i="15"/>
  <c r="AM13" i="15"/>
  <c r="AM12" i="15"/>
  <c r="AM11" i="15"/>
  <c r="AM10" i="15"/>
  <c r="AM9" i="15"/>
  <c r="AM8" i="15"/>
  <c r="AM7" i="15"/>
  <c r="AM6" i="15"/>
  <c r="AM5" i="15"/>
  <c r="AL14" i="15"/>
  <c r="AL13" i="15"/>
  <c r="AL11" i="15"/>
  <c r="AL12" i="15"/>
  <c r="AL10" i="15"/>
  <c r="AL9" i="15"/>
  <c r="AL7" i="15"/>
  <c r="AL8" i="15"/>
  <c r="AL6" i="15"/>
  <c r="AL5" i="15"/>
  <c r="AK14" i="15"/>
  <c r="AK13" i="15"/>
  <c r="AK12" i="15"/>
  <c r="AK11" i="15"/>
  <c r="AK10" i="15"/>
  <c r="AK9" i="15"/>
  <c r="AK8" i="15"/>
  <c r="AK7" i="15"/>
  <c r="AK6" i="15"/>
  <c r="AK5" i="15"/>
  <c r="AJ14" i="15"/>
  <c r="AJ13" i="15"/>
  <c r="AJ12" i="15"/>
  <c r="AJ11" i="15"/>
  <c r="AJ10" i="15"/>
  <c r="AJ9" i="15"/>
  <c r="AJ8" i="15"/>
  <c r="AJ7" i="15"/>
  <c r="AJ6" i="15"/>
  <c r="AJ5" i="15"/>
  <c r="AI8" i="15"/>
  <c r="AH10" i="15"/>
  <c r="AI14" i="15"/>
  <c r="AI13" i="15"/>
  <c r="AI12" i="15"/>
  <c r="AI11" i="15"/>
  <c r="AI10" i="15"/>
  <c r="AI9" i="15"/>
  <c r="AI7" i="15"/>
  <c r="AI6" i="15"/>
  <c r="AI5" i="15"/>
  <c r="AH14" i="15"/>
  <c r="AH13" i="15"/>
  <c r="AH12" i="15"/>
  <c r="AH11" i="15"/>
  <c r="AH9" i="15"/>
  <c r="AH8" i="15"/>
  <c r="AH7" i="15"/>
  <c r="AH6" i="15"/>
  <c r="AH5" i="15"/>
  <c r="AG14" i="15"/>
  <c r="AG13" i="15"/>
  <c r="AG12" i="15"/>
  <c r="AG11" i="15"/>
  <c r="AG10" i="15"/>
  <c r="AG9" i="15"/>
  <c r="AG8" i="15"/>
  <c r="AG7" i="15"/>
  <c r="AG6" i="15"/>
  <c r="AG5" i="15"/>
  <c r="AF14" i="15"/>
  <c r="AF13" i="15"/>
  <c r="AF12" i="15"/>
  <c r="AF11" i="15"/>
  <c r="AF10" i="15"/>
  <c r="AF9" i="15"/>
  <c r="AF8" i="15"/>
  <c r="AF7" i="15"/>
  <c r="AF6" i="15"/>
  <c r="AF5" i="15"/>
  <c r="AE14" i="15"/>
  <c r="AE13" i="15"/>
  <c r="AE12" i="15"/>
  <c r="AE11" i="15"/>
  <c r="AE10" i="15"/>
  <c r="AE9" i="15"/>
  <c r="AE8" i="15"/>
  <c r="AE7" i="15"/>
  <c r="AE6" i="15"/>
  <c r="AE5" i="15"/>
  <c r="AD14" i="15"/>
  <c r="AD13" i="15"/>
  <c r="AD12" i="15"/>
  <c r="AD11" i="15"/>
  <c r="AD10" i="15"/>
  <c r="AD9" i="15"/>
  <c r="AD6" i="15"/>
  <c r="AD5" i="15"/>
  <c r="AB14" i="15"/>
  <c r="AB10" i="15"/>
  <c r="AD8" i="15"/>
  <c r="AD7" i="15"/>
  <c r="AC14" i="15"/>
  <c r="AC13" i="15"/>
  <c r="AC12" i="15"/>
  <c r="AC11" i="15"/>
  <c r="AC10" i="15"/>
  <c r="AC9" i="15"/>
  <c r="AC8" i="15"/>
  <c r="AC7" i="15"/>
  <c r="AC6" i="15"/>
  <c r="AC5" i="15"/>
  <c r="AB13" i="15"/>
  <c r="AB12" i="15"/>
  <c r="AB11" i="15"/>
  <c r="AB9" i="15"/>
  <c r="AB8" i="15"/>
  <c r="AB7" i="15"/>
  <c r="AB6" i="15"/>
  <c r="AB5" i="15"/>
  <c r="AA14" i="15"/>
  <c r="AA13" i="15"/>
  <c r="AA12" i="15"/>
  <c r="AA11" i="15"/>
  <c r="AA10" i="15"/>
  <c r="AA9" i="15"/>
  <c r="AA8" i="15"/>
  <c r="AA7" i="15"/>
  <c r="AA6" i="15"/>
  <c r="AA5" i="15"/>
  <c r="Z14" i="15"/>
  <c r="Z11" i="15"/>
  <c r="Z9" i="15"/>
  <c r="Z7" i="15"/>
  <c r="Z6" i="15"/>
  <c r="Z5" i="15"/>
  <c r="Y14" i="15"/>
  <c r="Y12" i="15"/>
  <c r="Y9" i="15"/>
  <c r="X13" i="15"/>
  <c r="X11" i="15"/>
  <c r="X9" i="15"/>
  <c r="X8" i="15"/>
  <c r="U6" i="15"/>
  <c r="P7" i="15"/>
  <c r="V9" i="15"/>
  <c r="V6" i="15"/>
  <c r="T13" i="15"/>
  <c r="T6" i="15"/>
  <c r="S12" i="15"/>
  <c r="S8" i="15"/>
  <c r="R7" i="15"/>
  <c r="Q12" i="15"/>
  <c r="Q11" i="15"/>
  <c r="Q10" i="15"/>
  <c r="Q9" i="15"/>
  <c r="Q8" i="15"/>
  <c r="P8" i="15"/>
  <c r="O9" i="15"/>
  <c r="O8" i="15"/>
  <c r="O7" i="15"/>
  <c r="O6" i="15"/>
  <c r="O5" i="15"/>
  <c r="Z13" i="15"/>
  <c r="Z12" i="15"/>
  <c r="Z10" i="15"/>
  <c r="Z8" i="15"/>
  <c r="Y13" i="15"/>
  <c r="Y11" i="15"/>
  <c r="Y10" i="15"/>
  <c r="Y8" i="15"/>
  <c r="Y7" i="15"/>
  <c r="Y6" i="15"/>
  <c r="Y5" i="15"/>
  <c r="X14" i="15"/>
  <c r="X12" i="15"/>
  <c r="X10" i="15"/>
  <c r="X7" i="15"/>
  <c r="X6" i="15"/>
  <c r="X5" i="15"/>
  <c r="W14" i="15"/>
  <c r="W13" i="15"/>
  <c r="W12" i="15"/>
  <c r="W11" i="15"/>
  <c r="W10" i="15"/>
  <c r="W9" i="15"/>
  <c r="W8" i="15"/>
  <c r="W7" i="15"/>
  <c r="W6" i="15"/>
  <c r="W5" i="15"/>
  <c r="V14" i="15"/>
  <c r="V13" i="15"/>
  <c r="V12" i="15"/>
  <c r="V11" i="15"/>
  <c r="V10" i="15"/>
  <c r="V8" i="15"/>
  <c r="V7" i="15"/>
  <c r="V5" i="15"/>
  <c r="U14" i="15"/>
  <c r="U13" i="15"/>
  <c r="U12" i="15"/>
  <c r="U11" i="15"/>
  <c r="U10" i="15"/>
  <c r="U9" i="15"/>
  <c r="U8" i="15"/>
  <c r="U7" i="15"/>
  <c r="U5" i="15"/>
  <c r="T14" i="15"/>
  <c r="T12" i="15"/>
  <c r="T11" i="15"/>
  <c r="T10" i="15"/>
  <c r="T9" i="15"/>
  <c r="T8" i="15"/>
  <c r="T7" i="15"/>
  <c r="T5" i="15"/>
  <c r="S14" i="15"/>
  <c r="S13" i="15"/>
  <c r="S11" i="15"/>
  <c r="S10" i="15"/>
  <c r="S9" i="15"/>
  <c r="S7" i="15"/>
  <c r="S6" i="15"/>
  <c r="S5" i="15"/>
  <c r="R14" i="15"/>
  <c r="R13" i="15"/>
  <c r="R12" i="15"/>
  <c r="R11" i="15"/>
  <c r="R10" i="15"/>
  <c r="R9" i="15"/>
  <c r="R8" i="15"/>
  <c r="R6" i="15"/>
  <c r="R5" i="15"/>
  <c r="Q14" i="15"/>
  <c r="Q13" i="15"/>
  <c r="Q7" i="15"/>
  <c r="Q6" i="15"/>
  <c r="Q5" i="15"/>
  <c r="P14" i="15"/>
  <c r="P13" i="15"/>
  <c r="P12" i="15"/>
  <c r="P11" i="15"/>
  <c r="P10" i="15"/>
  <c r="P9" i="15"/>
  <c r="P6" i="15"/>
  <c r="P5" i="15"/>
  <c r="O14" i="15"/>
  <c r="O13" i="15"/>
  <c r="O12" i="15"/>
  <c r="O11" i="15"/>
  <c r="O10" i="15"/>
  <c r="M7" i="15"/>
  <c r="M11" i="15"/>
  <c r="L13" i="15"/>
  <c r="L9" i="15"/>
  <c r="N14" i="15"/>
  <c r="N13" i="15"/>
  <c r="N12" i="15"/>
  <c r="N11" i="15"/>
  <c r="N10" i="15"/>
  <c r="N9" i="15"/>
  <c r="N8" i="15"/>
  <c r="N7" i="15"/>
  <c r="N6" i="15"/>
  <c r="N5" i="15"/>
  <c r="M14" i="15"/>
  <c r="M13" i="15"/>
  <c r="M12" i="15"/>
  <c r="M10" i="15"/>
  <c r="M9" i="15"/>
  <c r="M8" i="15"/>
  <c r="M6" i="15"/>
  <c r="M5" i="15"/>
  <c r="L14" i="15"/>
  <c r="L12" i="15"/>
  <c r="L11" i="15"/>
  <c r="L10" i="15"/>
  <c r="L8" i="15"/>
  <c r="L7" i="15"/>
  <c r="L6" i="15"/>
  <c r="L5" i="15"/>
  <c r="I10" i="15"/>
  <c r="K9" i="15"/>
  <c r="K14" i="15"/>
  <c r="K13" i="15"/>
  <c r="K12" i="15"/>
  <c r="K11" i="15"/>
  <c r="K10" i="15"/>
  <c r="K8" i="15"/>
  <c r="K7" i="15"/>
  <c r="K6" i="15"/>
  <c r="K5" i="15"/>
  <c r="J14" i="15"/>
  <c r="J13" i="15"/>
  <c r="J12" i="15"/>
  <c r="J11" i="15"/>
  <c r="J10" i="15"/>
  <c r="J9" i="15"/>
  <c r="J8" i="15"/>
  <c r="J7" i="15"/>
  <c r="J6" i="15"/>
  <c r="J5" i="15"/>
  <c r="I14" i="15"/>
  <c r="I13" i="15"/>
  <c r="I12" i="15"/>
  <c r="I11" i="15"/>
  <c r="I9" i="15"/>
  <c r="I8" i="15"/>
  <c r="I7" i="15"/>
  <c r="I6" i="15"/>
  <c r="I5" i="15"/>
  <c r="H14" i="15"/>
  <c r="H13" i="15"/>
  <c r="H12" i="15"/>
  <c r="H11" i="15"/>
  <c r="H10" i="15"/>
  <c r="H9" i="15"/>
  <c r="H8" i="15"/>
  <c r="H7" i="15"/>
  <c r="H6" i="15"/>
  <c r="H5" i="15"/>
  <c r="G14" i="15"/>
  <c r="G13" i="15"/>
  <c r="G12" i="15"/>
  <c r="G11" i="15"/>
  <c r="G10" i="15"/>
  <c r="G9" i="15"/>
  <c r="G7" i="15"/>
  <c r="G8" i="15"/>
  <c r="G6" i="15"/>
  <c r="G5" i="15"/>
  <c r="F14" i="15"/>
  <c r="F13" i="15"/>
  <c r="F12" i="15"/>
  <c r="F11" i="15"/>
  <c r="F10" i="15"/>
  <c r="F7" i="15"/>
  <c r="F9" i="15"/>
  <c r="F8" i="15"/>
  <c r="F6" i="15"/>
  <c r="F5" i="15"/>
  <c r="E14" i="15"/>
  <c r="E13" i="15"/>
  <c r="E12" i="15"/>
  <c r="E11" i="15"/>
  <c r="E10" i="15"/>
  <c r="E9" i="15"/>
  <c r="E8" i="15"/>
  <c r="E7" i="15"/>
  <c r="E6" i="15"/>
  <c r="E5" i="15"/>
  <c r="D14" i="15"/>
  <c r="D11" i="15"/>
  <c r="D13" i="15"/>
  <c r="D12" i="15"/>
  <c r="D10" i="15"/>
  <c r="D9" i="15"/>
  <c r="D8" i="15"/>
  <c r="D7" i="15"/>
  <c r="D6" i="15"/>
  <c r="D5" i="15"/>
  <c r="BD6" i="1"/>
  <c r="BE6" i="1"/>
  <c r="BF6" i="1"/>
  <c r="BG6" i="1"/>
  <c r="BH6" i="1"/>
  <c r="BI6" i="1"/>
  <c r="BJ6" i="1"/>
  <c r="BD7" i="1"/>
  <c r="BE7" i="1"/>
  <c r="BF7" i="1"/>
  <c r="BG7" i="1"/>
  <c r="BH7" i="1"/>
  <c r="BI7" i="1"/>
  <c r="BJ7" i="1"/>
  <c r="BD8" i="1"/>
  <c r="BE8" i="1"/>
  <c r="BF8" i="1"/>
  <c r="BG8" i="1"/>
  <c r="BH8" i="1"/>
  <c r="BI8" i="1"/>
  <c r="BJ8" i="1"/>
  <c r="BD9" i="1"/>
  <c r="BE9" i="1"/>
  <c r="BF9" i="1"/>
  <c r="BG9" i="1"/>
  <c r="BH9" i="1"/>
  <c r="BI9" i="1"/>
  <c r="BJ9" i="1"/>
  <c r="BD10" i="1"/>
  <c r="BE10" i="1"/>
  <c r="BF10" i="1"/>
  <c r="BG10" i="1"/>
  <c r="BH10" i="1"/>
  <c r="BI10" i="1"/>
  <c r="BJ10" i="1"/>
  <c r="BD11" i="1"/>
  <c r="BE11" i="1"/>
  <c r="BF11" i="1"/>
  <c r="BG11" i="1"/>
  <c r="BH11" i="1"/>
  <c r="BI11" i="1"/>
  <c r="BJ11" i="1"/>
  <c r="BD12" i="1"/>
  <c r="BE12" i="1"/>
  <c r="BF12" i="1"/>
  <c r="BG12" i="1"/>
  <c r="BH12" i="1"/>
  <c r="BI12" i="1"/>
  <c r="BJ12" i="1"/>
  <c r="BD13" i="1"/>
  <c r="BE13" i="1"/>
  <c r="BF13" i="1"/>
  <c r="BG13" i="1"/>
  <c r="BH13" i="1"/>
  <c r="BI13" i="1"/>
  <c r="BJ13" i="1"/>
  <c r="BD14" i="1"/>
  <c r="BE14" i="1"/>
  <c r="BF14" i="1"/>
  <c r="BG14" i="1"/>
  <c r="BH14" i="1"/>
  <c r="BI14" i="1"/>
  <c r="BJ14" i="1"/>
  <c r="BD15" i="1"/>
  <c r="BE15" i="1"/>
  <c r="BF15" i="1"/>
  <c r="BG15" i="1"/>
  <c r="BH15" i="1"/>
  <c r="BI15" i="1"/>
  <c r="BJ15" i="1"/>
  <c r="BE5" i="1"/>
  <c r="BF5" i="1"/>
  <c r="BG5" i="1"/>
  <c r="BH5" i="1"/>
  <c r="BI5" i="1"/>
  <c r="BJ5" i="1"/>
  <c r="AX6" i="1"/>
  <c r="AY6" i="1"/>
  <c r="AZ6" i="1"/>
  <c r="BA6" i="1"/>
  <c r="BB6" i="1"/>
  <c r="BC6" i="1"/>
  <c r="AX7" i="1"/>
  <c r="AY7" i="1"/>
  <c r="AZ7" i="1"/>
  <c r="BA7" i="1"/>
  <c r="BB7" i="1"/>
  <c r="BC7" i="1"/>
  <c r="AX8" i="1"/>
  <c r="AY8" i="1"/>
  <c r="AZ8" i="1"/>
  <c r="BA8" i="1"/>
  <c r="BB8" i="1"/>
  <c r="BC8" i="1"/>
  <c r="AX9" i="1"/>
  <c r="AY9" i="1"/>
  <c r="AZ9" i="1"/>
  <c r="BA9" i="1"/>
  <c r="BB9" i="1"/>
  <c r="BC9" i="1"/>
  <c r="AX10" i="1"/>
  <c r="AY10" i="1"/>
  <c r="AZ10" i="1"/>
  <c r="BA10" i="1"/>
  <c r="BB10" i="1"/>
  <c r="BC10" i="1"/>
  <c r="AX11" i="1"/>
  <c r="AY11" i="1"/>
  <c r="AZ11" i="1"/>
  <c r="BA11" i="1"/>
  <c r="BB11" i="1"/>
  <c r="BC11" i="1"/>
  <c r="AX12" i="1"/>
  <c r="AY12" i="1"/>
  <c r="AZ12" i="1"/>
  <c r="BA12" i="1"/>
  <c r="BB12" i="1"/>
  <c r="BC12" i="1"/>
  <c r="AX13" i="1"/>
  <c r="AY13" i="1"/>
  <c r="AZ13" i="1"/>
  <c r="BA13" i="1"/>
  <c r="BB13" i="1"/>
  <c r="BC13" i="1"/>
  <c r="AX14" i="1"/>
  <c r="AY14" i="1"/>
  <c r="AZ14" i="1"/>
  <c r="BA14" i="1"/>
  <c r="BB14" i="1"/>
  <c r="BC14" i="1"/>
  <c r="AX15" i="1"/>
  <c r="AY15" i="1"/>
  <c r="AZ15" i="1"/>
  <c r="BA15" i="1"/>
  <c r="BB15" i="1"/>
  <c r="BC15" i="1"/>
  <c r="AY5" i="1"/>
  <c r="AZ5" i="1"/>
  <c r="BA5" i="1"/>
  <c r="BB5" i="1"/>
  <c r="BC5" i="1"/>
  <c r="BD5" i="1"/>
  <c r="AU6" i="1"/>
  <c r="AV6" i="1"/>
  <c r="AW6" i="1"/>
  <c r="AU7" i="1"/>
  <c r="AV7" i="1"/>
  <c r="AW7" i="1"/>
  <c r="AU8" i="1"/>
  <c r="AV8" i="1"/>
  <c r="AW8" i="1"/>
  <c r="AU9" i="1"/>
  <c r="AV9" i="1"/>
  <c r="AW9" i="1"/>
  <c r="AU10" i="1"/>
  <c r="AV10" i="1"/>
  <c r="AW10" i="1"/>
  <c r="AU11" i="1"/>
  <c r="AV11" i="1"/>
  <c r="AW11" i="1"/>
  <c r="AU12" i="1"/>
  <c r="AV12" i="1"/>
  <c r="AW12" i="1"/>
  <c r="AU13" i="1"/>
  <c r="AV13" i="1"/>
  <c r="AW13" i="1"/>
  <c r="AU14" i="1"/>
  <c r="AV14" i="1"/>
  <c r="AW14" i="1"/>
  <c r="AU15" i="1"/>
  <c r="AV15" i="1"/>
  <c r="AW15" i="1"/>
  <c r="AV5" i="1"/>
  <c r="AW5" i="1"/>
  <c r="AX5" i="1"/>
  <c r="AR6" i="1"/>
  <c r="AS6" i="1"/>
  <c r="AT6" i="1"/>
  <c r="AR7" i="1"/>
  <c r="AS7" i="1"/>
  <c r="AT7" i="1"/>
  <c r="AR8" i="1"/>
  <c r="AS8" i="1"/>
  <c r="AT8" i="1"/>
  <c r="AR9" i="1"/>
  <c r="AS9" i="1"/>
  <c r="AT9" i="1"/>
  <c r="AR10" i="1"/>
  <c r="AS10" i="1"/>
  <c r="AT10" i="1"/>
  <c r="AR11" i="1"/>
  <c r="AS11" i="1"/>
  <c r="AT11" i="1"/>
  <c r="AR12" i="1"/>
  <c r="AS12" i="1"/>
  <c r="AT12" i="1"/>
  <c r="AR13" i="1"/>
  <c r="AS13" i="1"/>
  <c r="AT13" i="1"/>
  <c r="AR14" i="1"/>
  <c r="AS14" i="1"/>
  <c r="AT14" i="1"/>
  <c r="AR15" i="1"/>
  <c r="AS15" i="1"/>
  <c r="AT15" i="1"/>
  <c r="AS5" i="1"/>
  <c r="AT5" i="1"/>
  <c r="AU5" i="1"/>
  <c r="AO6" i="1"/>
  <c r="AP6" i="1"/>
  <c r="AQ6" i="1"/>
  <c r="AO7" i="1"/>
  <c r="AP7" i="1"/>
  <c r="AQ7" i="1"/>
  <c r="AO8" i="1"/>
  <c r="AP8" i="1"/>
  <c r="AQ8" i="1"/>
  <c r="AO9" i="1"/>
  <c r="AP9" i="1"/>
  <c r="AQ9" i="1"/>
  <c r="AO10" i="1"/>
  <c r="AP10" i="1"/>
  <c r="AQ10" i="1"/>
  <c r="AO11" i="1"/>
  <c r="AP11" i="1"/>
  <c r="AQ11" i="1"/>
  <c r="AO12" i="1"/>
  <c r="AP12" i="1"/>
  <c r="AQ12" i="1"/>
  <c r="AO13" i="1"/>
  <c r="AP13" i="1"/>
  <c r="AQ13" i="1"/>
  <c r="AO14" i="1"/>
  <c r="AP14" i="1"/>
  <c r="AQ14" i="1"/>
  <c r="AO15" i="1"/>
  <c r="AP15" i="1"/>
  <c r="AQ15" i="1"/>
  <c r="AP5" i="1"/>
  <c r="AQ5" i="1"/>
  <c r="AR5" i="1"/>
  <c r="AI6" i="1"/>
  <c r="AJ6" i="1"/>
  <c r="AK6" i="1"/>
  <c r="AL6" i="1"/>
  <c r="AM6" i="1"/>
  <c r="AN6" i="1"/>
  <c r="AI7" i="1"/>
  <c r="AJ7" i="1"/>
  <c r="AK7" i="1"/>
  <c r="AL7" i="1"/>
  <c r="AM7" i="1"/>
  <c r="AN7" i="1"/>
  <c r="AI8" i="1"/>
  <c r="AJ8" i="1"/>
  <c r="AK8" i="1"/>
  <c r="AL8" i="1"/>
  <c r="AM8" i="1"/>
  <c r="AN8" i="1"/>
  <c r="AI9" i="1"/>
  <c r="AJ9" i="1"/>
  <c r="AK9" i="1"/>
  <c r="AL9" i="1"/>
  <c r="AM9" i="1"/>
  <c r="AN9" i="1"/>
  <c r="AI10" i="1"/>
  <c r="AJ10" i="1"/>
  <c r="AK10" i="1"/>
  <c r="AL10" i="1"/>
  <c r="AM10" i="1"/>
  <c r="AN10" i="1"/>
  <c r="AI11" i="1"/>
  <c r="AJ11" i="1"/>
  <c r="AK11" i="1"/>
  <c r="AL11" i="1"/>
  <c r="AM11" i="1"/>
  <c r="AN11" i="1"/>
  <c r="AI12" i="1"/>
  <c r="AJ12" i="1"/>
  <c r="AK12" i="1"/>
  <c r="AL12" i="1"/>
  <c r="AM12" i="1"/>
  <c r="AN12" i="1"/>
  <c r="AI13" i="1"/>
  <c r="AJ13" i="1"/>
  <c r="AK13" i="1"/>
  <c r="AL13" i="1"/>
  <c r="AM13" i="1"/>
  <c r="AN13" i="1"/>
  <c r="AI14" i="1"/>
  <c r="AJ14" i="1"/>
  <c r="AK14" i="1"/>
  <c r="AL14" i="1"/>
  <c r="AM14" i="1"/>
  <c r="AN14" i="1"/>
  <c r="AI15" i="1"/>
  <c r="AJ15" i="1"/>
  <c r="AK15" i="1"/>
  <c r="AL15" i="1"/>
  <c r="AM15" i="1"/>
  <c r="AN15" i="1"/>
  <c r="AJ5" i="1"/>
  <c r="AK5" i="1"/>
  <c r="AL5" i="1"/>
  <c r="AM5" i="1"/>
  <c r="AN5" i="1"/>
  <c r="AO5" i="1"/>
  <c r="AG6" i="1"/>
  <c r="AH6" i="1"/>
  <c r="AG7" i="1"/>
  <c r="AH7" i="1"/>
  <c r="AG8" i="1"/>
  <c r="AH8" i="1"/>
  <c r="AG9" i="1"/>
  <c r="AH9" i="1"/>
  <c r="AG10" i="1"/>
  <c r="AH10" i="1"/>
  <c r="AG11" i="1"/>
  <c r="AH11" i="1"/>
  <c r="AG12" i="1"/>
  <c r="AH12" i="1"/>
  <c r="AG13" i="1"/>
  <c r="AH13" i="1"/>
  <c r="AG14" i="1"/>
  <c r="AH14" i="1"/>
  <c r="AG15" i="1"/>
  <c r="AH15" i="1"/>
  <c r="AG5" i="1"/>
  <c r="AH5" i="1"/>
  <c r="AI5" i="1"/>
  <c r="AC6" i="1"/>
  <c r="AD6" i="1"/>
  <c r="AE6" i="1"/>
  <c r="AF6" i="1"/>
  <c r="AC7" i="1"/>
  <c r="AD7" i="1"/>
  <c r="AE7" i="1"/>
  <c r="AF7" i="1"/>
  <c r="AC8" i="1"/>
  <c r="AD8" i="1"/>
  <c r="AE8" i="1"/>
  <c r="AF8" i="1"/>
  <c r="AC9" i="1"/>
  <c r="AD9" i="1"/>
  <c r="AE9" i="1"/>
  <c r="AF9" i="1"/>
  <c r="AC10" i="1"/>
  <c r="AD10" i="1"/>
  <c r="AE10" i="1"/>
  <c r="AF10" i="1"/>
  <c r="AC11" i="1"/>
  <c r="AD11" i="1"/>
  <c r="AE11" i="1"/>
  <c r="AF11" i="1"/>
  <c r="AC12" i="1"/>
  <c r="AD12" i="1"/>
  <c r="AE12" i="1"/>
  <c r="AF12" i="1"/>
  <c r="AC13" i="1"/>
  <c r="AD13" i="1"/>
  <c r="AE13" i="1"/>
  <c r="AF13" i="1"/>
  <c r="AC14" i="1"/>
  <c r="AD14" i="1"/>
  <c r="AE14" i="1"/>
  <c r="AF14" i="1"/>
  <c r="AC15" i="1"/>
  <c r="AD15" i="1"/>
  <c r="AE15" i="1"/>
  <c r="AF15" i="1"/>
  <c r="AD5" i="1"/>
  <c r="AE5" i="1"/>
  <c r="AF5" i="1"/>
  <c r="C11" i="1"/>
  <c r="C10" i="1"/>
  <c r="C9" i="1"/>
  <c r="C7" i="1"/>
  <c r="C6" i="1"/>
  <c r="C5" i="1"/>
  <c r="AA6" i="1"/>
  <c r="AA7" i="1"/>
  <c r="AA8" i="1"/>
  <c r="AA9" i="1"/>
  <c r="AA10" i="1"/>
  <c r="AA11" i="1"/>
  <c r="AA12" i="1"/>
  <c r="AA13" i="1"/>
  <c r="AA14" i="1"/>
  <c r="AA15" i="1"/>
  <c r="AB6" i="1"/>
  <c r="AB7" i="1"/>
  <c r="AB8" i="1"/>
  <c r="AB9" i="1"/>
  <c r="AB10" i="1"/>
  <c r="AB11" i="1"/>
  <c r="AB12" i="1"/>
  <c r="AB13" i="1"/>
  <c r="AB14" i="1"/>
  <c r="AB15" i="1"/>
  <c r="AA5" i="1"/>
  <c r="AB5" i="1"/>
  <c r="AC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2" i="1"/>
  <c r="X12" i="1"/>
  <c r="Y12" i="1"/>
  <c r="Z12" i="1"/>
  <c r="W13" i="1"/>
  <c r="X13" i="1"/>
  <c r="Y13" i="1"/>
  <c r="Z13" i="1"/>
  <c r="W14" i="1"/>
  <c r="X14" i="1"/>
  <c r="Y14" i="1"/>
  <c r="Z14" i="1"/>
  <c r="W15" i="1"/>
  <c r="X15" i="1"/>
  <c r="Y15" i="1"/>
  <c r="Z15" i="1"/>
  <c r="X5" i="1"/>
  <c r="Y5" i="1"/>
  <c r="Z5" i="1"/>
  <c r="T6" i="1"/>
  <c r="U6" i="1"/>
  <c r="V6" i="1"/>
  <c r="T7" i="1"/>
  <c r="U7" i="1"/>
  <c r="V7" i="1"/>
  <c r="T8" i="1"/>
  <c r="U8" i="1"/>
  <c r="V8" i="1"/>
  <c r="T9" i="1"/>
  <c r="U9" i="1"/>
  <c r="V9" i="1"/>
  <c r="T10" i="1"/>
  <c r="U10" i="1"/>
  <c r="V10" i="1"/>
  <c r="T11" i="1"/>
  <c r="U11" i="1"/>
  <c r="V11" i="1"/>
  <c r="T12" i="1"/>
  <c r="U12" i="1"/>
  <c r="V12" i="1"/>
  <c r="T13" i="1"/>
  <c r="U13" i="1"/>
  <c r="V13" i="1"/>
  <c r="T14" i="1"/>
  <c r="U14" i="1"/>
  <c r="V14" i="1"/>
  <c r="T15" i="1"/>
  <c r="U15" i="1"/>
  <c r="V15" i="1"/>
  <c r="U5" i="1"/>
  <c r="V5" i="1"/>
  <c r="W5" i="1"/>
  <c r="Q6" i="1"/>
  <c r="R6" i="1"/>
  <c r="S6" i="1"/>
  <c r="Q7" i="1"/>
  <c r="R7" i="1"/>
  <c r="S7" i="1"/>
  <c r="Q8" i="1"/>
  <c r="R8" i="1"/>
  <c r="S8" i="1"/>
  <c r="Q9" i="1"/>
  <c r="R9" i="1"/>
  <c r="S9" i="1"/>
  <c r="Q10" i="1"/>
  <c r="R10" i="1"/>
  <c r="S10" i="1"/>
  <c r="Q11" i="1"/>
  <c r="R11" i="1"/>
  <c r="S11" i="1"/>
  <c r="Q12" i="1"/>
  <c r="R12" i="1"/>
  <c r="S12" i="1"/>
  <c r="Q13" i="1"/>
  <c r="R13" i="1"/>
  <c r="S13" i="1"/>
  <c r="Q14" i="1"/>
  <c r="R14" i="1"/>
  <c r="S14" i="1"/>
  <c r="Q15" i="1"/>
  <c r="R15" i="1"/>
  <c r="S15" i="1"/>
  <c r="R5" i="1"/>
  <c r="S5" i="1"/>
  <c r="T5" i="1"/>
  <c r="N6" i="1"/>
  <c r="O6" i="1"/>
  <c r="P6" i="1"/>
  <c r="N7" i="1"/>
  <c r="O7" i="1"/>
  <c r="P7" i="1"/>
  <c r="N8" i="1"/>
  <c r="O8" i="1"/>
  <c r="P8" i="1"/>
  <c r="N9" i="1"/>
  <c r="O9" i="1"/>
  <c r="P9" i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N15" i="1"/>
  <c r="O15" i="1"/>
  <c r="P15" i="1"/>
  <c r="O5" i="1"/>
  <c r="P5" i="1"/>
  <c r="Q5" i="1"/>
  <c r="K6" i="1"/>
  <c r="L6" i="1"/>
  <c r="M6" i="1"/>
  <c r="K7" i="1"/>
  <c r="L7" i="1"/>
  <c r="M7" i="1"/>
  <c r="K8" i="1"/>
  <c r="L8" i="1"/>
  <c r="M8" i="1"/>
  <c r="K9" i="1"/>
  <c r="L9" i="1"/>
  <c r="M9" i="1"/>
  <c r="K10" i="1"/>
  <c r="L10" i="1"/>
  <c r="M10" i="1"/>
  <c r="K11" i="1"/>
  <c r="L11" i="1"/>
  <c r="M11" i="1"/>
  <c r="K12" i="1"/>
  <c r="L12" i="1"/>
  <c r="M12" i="1"/>
  <c r="K13" i="1"/>
  <c r="L13" i="1"/>
  <c r="M13" i="1"/>
  <c r="K14" i="1"/>
  <c r="L14" i="1"/>
  <c r="M14" i="1"/>
  <c r="K15" i="1"/>
  <c r="L15" i="1"/>
  <c r="M15" i="1"/>
  <c r="L5" i="1"/>
  <c r="M5" i="1"/>
  <c r="N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H11" i="1"/>
  <c r="I11" i="1"/>
  <c r="J11" i="1"/>
  <c r="H12" i="1"/>
  <c r="I12" i="1"/>
  <c r="J12" i="1"/>
  <c r="H13" i="1"/>
  <c r="I13" i="1"/>
  <c r="J13" i="1"/>
  <c r="H14" i="1"/>
  <c r="I14" i="1"/>
  <c r="J14" i="1"/>
  <c r="H15" i="1"/>
  <c r="I15" i="1"/>
  <c r="J15" i="1"/>
  <c r="I5" i="1"/>
  <c r="J5" i="1"/>
  <c r="K5" i="1"/>
  <c r="E5" i="1"/>
  <c r="H5" i="1"/>
  <c r="G5" i="1"/>
  <c r="F6" i="1"/>
  <c r="F7" i="1"/>
  <c r="F8" i="1"/>
  <c r="F9" i="1"/>
  <c r="F10" i="1"/>
  <c r="F11" i="1"/>
  <c r="F12" i="1"/>
  <c r="F13" i="1"/>
  <c r="F14" i="1"/>
  <c r="F15" i="1"/>
  <c r="F5" i="1"/>
  <c r="G7" i="1"/>
  <c r="G8" i="1"/>
  <c r="G9" i="1"/>
  <c r="G10" i="1"/>
  <c r="G11" i="1"/>
  <c r="G12" i="1"/>
  <c r="G13" i="1"/>
  <c r="G14" i="1"/>
  <c r="G15" i="1"/>
  <c r="C8" i="1"/>
  <c r="C12" i="1"/>
  <c r="C15" i="1"/>
  <c r="C14" i="1"/>
  <c r="C13" i="1"/>
  <c r="D5" i="1"/>
  <c r="D6" i="1"/>
  <c r="D7" i="1"/>
  <c r="D8" i="1"/>
  <c r="D9" i="1"/>
  <c r="D10" i="1"/>
  <c r="D11" i="1"/>
  <c r="D12" i="1"/>
  <c r="D13" i="1"/>
  <c r="D14" i="1"/>
  <c r="D15" i="1"/>
  <c r="G6" i="1"/>
  <c r="E6" i="1"/>
  <c r="E7" i="1"/>
  <c r="E8" i="1"/>
  <c r="E9" i="1"/>
  <c r="E10" i="1"/>
  <c r="E11" i="1"/>
  <c r="E12" i="1"/>
  <c r="E13" i="1"/>
  <c r="E14" i="1"/>
  <c r="E15" i="1"/>
  <c r="F19" i="13" l="1"/>
  <c r="F18" i="13"/>
  <c r="F19" i="12" l="1"/>
  <c r="F18" i="12"/>
  <c r="F19" i="11" l="1"/>
  <c r="F18" i="11"/>
  <c r="F19" i="10" l="1"/>
  <c r="F18" i="10"/>
  <c r="F20" i="9" l="1"/>
  <c r="F19" i="9"/>
  <c r="F18" i="9"/>
  <c r="F20" i="8" l="1"/>
  <c r="F19" i="8"/>
  <c r="F18" i="8"/>
  <c r="F20" i="7" l="1"/>
  <c r="F19" i="7"/>
  <c r="F18" i="7"/>
  <c r="F20" i="6" l="1"/>
  <c r="F19" i="6"/>
  <c r="F18" i="6"/>
  <c r="F20" i="5" l="1"/>
  <c r="F19" i="5"/>
  <c r="F18" i="5"/>
  <c r="F20" i="3" l="1"/>
  <c r="F19" i="3"/>
  <c r="F18" i="3"/>
  <c r="F20" i="2"/>
  <c r="F19" i="2"/>
  <c r="F18" i="2"/>
</calcChain>
</file>

<file path=xl/sharedStrings.xml><?xml version="1.0" encoding="utf-8"?>
<sst xmlns="http://schemas.openxmlformats.org/spreadsheetml/2006/main" count="1402" uniqueCount="132">
  <si>
    <t>MTN</t>
  </si>
  <si>
    <t>MOOV</t>
  </si>
  <si>
    <t>CELTISS</t>
  </si>
  <si>
    <t>Couverture 2G</t>
  </si>
  <si>
    <t>Couverture 3G</t>
  </si>
  <si>
    <t>Couverture 4G</t>
  </si>
  <si>
    <t>CBR%</t>
  </si>
  <si>
    <t>CDR%</t>
  </si>
  <si>
    <t>MOS</t>
  </si>
  <si>
    <t>COTONO</t>
  </si>
  <si>
    <t>SEMEKPODJI</t>
  </si>
  <si>
    <t>PORTONOVO</t>
  </si>
  <si>
    <t>CALAVI</t>
  </si>
  <si>
    <t>OUIDAH</t>
  </si>
  <si>
    <t>LOKOSSA</t>
  </si>
  <si>
    <t>BOHICON</t>
  </si>
  <si>
    <t>PARAKOU</t>
  </si>
  <si>
    <t>DJOUGOU</t>
  </si>
  <si>
    <t>NATITINGO</t>
  </si>
  <si>
    <t>ALLADA</t>
  </si>
  <si>
    <t>ALL ROADS</t>
  </si>
  <si>
    <t>ALL NETWORK</t>
  </si>
  <si>
    <t>SMS Sending %</t>
  </si>
  <si>
    <t>SMS Receveing %</t>
  </si>
  <si>
    <t>3G HTTP Connexion ST</t>
  </si>
  <si>
    <t>Internet connexion success %</t>
  </si>
  <si>
    <t>3G Web sevice SR%</t>
  </si>
  <si>
    <t>4G Web sevice SR%</t>
  </si>
  <si>
    <t>3G FTP DL SR %</t>
  </si>
  <si>
    <t>3G FTP UL SR %</t>
  </si>
  <si>
    <t>3G FTP DL Throughpout</t>
  </si>
  <si>
    <t>3G FTP UL Throughpout</t>
  </si>
  <si>
    <t>4G FTP DL SR %</t>
  </si>
  <si>
    <t>4G FTP UL SR %</t>
  </si>
  <si>
    <t>4G FTP DL Throughpout</t>
  </si>
  <si>
    <t xml:space="preserve">4G FTP UL Throughpout </t>
  </si>
  <si>
    <t>Opérateur</t>
  </si>
  <si>
    <t>Service</t>
  </si>
  <si>
    <t>Indoor&gt;-74</t>
  </si>
  <si>
    <t xml:space="preserve">Incar &gt;-87 </t>
  </si>
  <si>
    <t>Outdoor &gt;-92</t>
  </si>
  <si>
    <t>Indoor,Incar,Outdoor &gt;-85</t>
  </si>
  <si>
    <t>Indoor &gt; -78</t>
  </si>
  <si>
    <t>Incar &gt; -90</t>
  </si>
  <si>
    <t>Outdoor  &gt; -95</t>
  </si>
  <si>
    <t>Excellent</t>
  </si>
  <si>
    <t>Good</t>
  </si>
  <si>
    <t>Poor</t>
  </si>
  <si>
    <t>Bad</t>
  </si>
  <si>
    <t>Excel+Goog</t>
  </si>
  <si>
    <t>Avrege MOS</t>
  </si>
  <si>
    <t>CBR (%)</t>
  </si>
  <si>
    <t>CDR (%)</t>
  </si>
  <si>
    <t>SMS Sending message success rate (%)</t>
  </si>
  <si>
    <t>SMS Receving message success rate (%)</t>
  </si>
  <si>
    <t>PS Attach success(%)</t>
  </si>
  <si>
    <t>HTTP Browsing Success rate (%)</t>
  </si>
  <si>
    <t>PS Connection setup time</t>
  </si>
  <si>
    <t>,</t>
  </si>
  <si>
    <t>FTP Success DL (%)</t>
  </si>
  <si>
    <t xml:space="preserve">FTP Success UL (%) </t>
  </si>
  <si>
    <t>App_Throughpout_DL</t>
  </si>
  <si>
    <t>App_Throughpout_UL</t>
  </si>
  <si>
    <t>Max_App_Throughpout_DL</t>
  </si>
  <si>
    <t>Max_App_Throughpout_UL</t>
  </si>
  <si>
    <t>LTE</t>
  </si>
  <si>
    <t>Rank 1</t>
  </si>
  <si>
    <t>LTE CA</t>
  </si>
  <si>
    <t>Incar &gt; -95</t>
  </si>
  <si>
    <t>Outdoor &gt; -95</t>
  </si>
  <si>
    <t>D3</t>
  </si>
  <si>
    <t>D4</t>
  </si>
  <si>
    <t>D5</t>
  </si>
  <si>
    <t>B8</t>
  </si>
  <si>
    <t>B9</t>
  </si>
  <si>
    <t>B10</t>
  </si>
  <si>
    <t>d13</t>
  </si>
  <si>
    <t>d14</t>
  </si>
  <si>
    <t>d15</t>
  </si>
  <si>
    <t>b26</t>
  </si>
  <si>
    <t>c26</t>
  </si>
  <si>
    <t>d26</t>
  </si>
  <si>
    <t>B29</t>
  </si>
  <si>
    <t>B30</t>
  </si>
  <si>
    <t>B31</t>
  </si>
  <si>
    <t>B23</t>
  </si>
  <si>
    <t>C23</t>
  </si>
  <si>
    <t>D23</t>
  </si>
  <si>
    <t>B34</t>
  </si>
  <si>
    <t>B35</t>
  </si>
  <si>
    <t>B36</t>
  </si>
  <si>
    <t>C34</t>
  </si>
  <si>
    <t>C35</t>
  </si>
  <si>
    <t>C36</t>
  </si>
  <si>
    <t>B49</t>
  </si>
  <si>
    <t>B50</t>
  </si>
  <si>
    <t>B51</t>
  </si>
  <si>
    <t>B39</t>
  </si>
  <si>
    <t>B40</t>
  </si>
  <si>
    <t>B41</t>
  </si>
  <si>
    <t>B44</t>
  </si>
  <si>
    <t>B45</t>
  </si>
  <si>
    <t>B46</t>
  </si>
  <si>
    <t>B54</t>
  </si>
  <si>
    <t>B55</t>
  </si>
  <si>
    <t>B56</t>
  </si>
  <si>
    <t>C54</t>
  </si>
  <si>
    <t>C55</t>
  </si>
  <si>
    <t>C56</t>
  </si>
  <si>
    <t>B59</t>
  </si>
  <si>
    <t>B60</t>
  </si>
  <si>
    <t>B61</t>
  </si>
  <si>
    <t>C59</t>
  </si>
  <si>
    <t>C60</t>
  </si>
  <si>
    <t>C61</t>
  </si>
  <si>
    <t>B74</t>
  </si>
  <si>
    <t>B75</t>
  </si>
  <si>
    <t>B76</t>
  </si>
  <si>
    <t>B64</t>
  </si>
  <si>
    <t>B65</t>
  </si>
  <si>
    <t>B66</t>
  </si>
  <si>
    <t>C64</t>
  </si>
  <si>
    <t>C65</t>
  </si>
  <si>
    <t>C66</t>
  </si>
  <si>
    <t>B69</t>
  </si>
  <si>
    <t>C69</t>
  </si>
  <si>
    <t>B70</t>
  </si>
  <si>
    <t>B71</t>
  </si>
  <si>
    <t>C70</t>
  </si>
  <si>
    <t>C71</t>
  </si>
  <si>
    <t>INCAR</t>
  </si>
  <si>
    <t>INDOOR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</si>
</sst>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08090"/>
      </left>
      <right style="thin">
        <color rgb="FF708090"/>
      </right>
      <top style="thin">
        <color indexed="64"/>
      </top>
      <bottom style="thin">
        <color rgb="FF708090"/>
      </bottom>
      <diagonal/>
    </border>
    <border>
      <left style="thin">
        <color rgb="FF708090"/>
      </left>
      <right style="thin">
        <color rgb="FF708090"/>
      </right>
      <top/>
      <bottom style="thin">
        <color rgb="FF70809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10" fontId="0" fillId="0" borderId="1" xfId="0" applyNumberFormat="1" applyBorder="1"/>
    <xf numFmtId="10" fontId="0" fillId="0" borderId="0" xfId="0" applyNumberFormat="1"/>
    <xf numFmtId="10" fontId="2" fillId="5" borderId="6" xfId="0" applyNumberFormat="1" applyFont="1" applyFill="1" applyBorder="1" applyAlignment="1">
      <alignment horizontal="center" vertical="center"/>
    </xf>
    <xf numFmtId="10" fontId="1" fillId="5" borderId="6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5" borderId="1" xfId="0" applyFill="1" applyBorder="1"/>
    <xf numFmtId="2" fontId="1" fillId="5" borderId="6" xfId="0" applyNumberFormat="1" applyFont="1" applyFill="1" applyBorder="1" applyAlignment="1">
      <alignment horizontal="center" vertical="center"/>
    </xf>
    <xf numFmtId="2" fontId="0" fillId="0" borderId="1" xfId="0" applyNumberFormat="1" applyBorder="1"/>
    <xf numFmtId="10" fontId="0" fillId="6" borderId="1" xfId="0" applyNumberFormat="1" applyFill="1" applyBorder="1"/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CB96F-CFCE-43BC-8AEA-AA1D81D3CBBD}">
  <dimension ref="A1"/>
  <sheetViews>
    <sheetView topLeftCell="A46" workbookViewId="0"/>
  </sheetViews>
  <sheetFormatPr defaultRowHeight="14.4" x14ac:dyDescent="0.3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3C808-31CD-4282-BA37-CCC5D4707A0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77AD3-4A07-4466-AEDF-D24FCB4C1CB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CDF17-FA15-4EE8-B68F-5B2AF6042AA2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5A5F4-9A3B-4FFE-860E-33F987277A02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9D2B5-0F12-467A-A70D-1C9209D7587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D0692-357B-4F49-B317-B1A4E1CBA64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75F3E-9939-43D6-901F-185DEE25F711}">
  <dimension ref="B1:BJ20"/>
  <sheetViews>
    <sheetView topLeftCell="AR28" workbookViewId="0">
      <selection activeCell="AS6" sqref="AS6"/>
    </sheetView>
  </sheetViews>
  <sheetFormatPr defaultRowHeight="14.4" x14ac:dyDescent="0.3"/>
  <cols>
    <col min="2" max="2" width="13" customWidth="1"/>
    <col min="3" max="3" width="20.5546875" customWidth="1"/>
    <col min="5" max="5" width="16.88671875" bestFit="1" customWidth="1"/>
    <col min="6" max="6" width="16.77734375" bestFit="1" customWidth="1"/>
    <col min="7" max="7" width="15.77734375" bestFit="1" customWidth="1"/>
    <col min="8" max="8" width="16.77734375" bestFit="1" customWidth="1"/>
    <col min="11" max="11" width="16.6640625" bestFit="1" customWidth="1"/>
    <col min="14" max="14" width="16.6640625" bestFit="1" customWidth="1"/>
    <col min="17" max="17" width="16.77734375" bestFit="1" customWidth="1"/>
    <col min="20" max="20" width="16.88671875" bestFit="1" customWidth="1"/>
    <col min="23" max="23" width="16.77734375" bestFit="1" customWidth="1"/>
    <col min="26" max="26" width="16.77734375" bestFit="1" customWidth="1"/>
    <col min="29" max="29" width="16.77734375" bestFit="1" customWidth="1"/>
    <col min="32" max="32" width="16.77734375" bestFit="1" customWidth="1"/>
    <col min="35" max="35" width="16.77734375" bestFit="1" customWidth="1"/>
    <col min="41" max="41" width="16.77734375" bestFit="1" customWidth="1"/>
    <col min="44" max="44" width="16.77734375" bestFit="1" customWidth="1"/>
    <col min="47" max="47" width="16.77734375" bestFit="1" customWidth="1"/>
    <col min="50" max="50" width="16.77734375" bestFit="1" customWidth="1"/>
    <col min="56" max="56" width="16.77734375" bestFit="1" customWidth="1"/>
  </cols>
  <sheetData>
    <row r="1" spans="2:62" x14ac:dyDescent="0.3">
      <c r="C1" t="s">
        <v>70</v>
      </c>
      <c r="D1" t="s">
        <v>71</v>
      </c>
      <c r="E1" t="s">
        <v>72</v>
      </c>
      <c r="F1" t="s">
        <v>73</v>
      </c>
      <c r="G1" t="s">
        <v>74</v>
      </c>
      <c r="H1" t="s">
        <v>75</v>
      </c>
      <c r="I1" t="s">
        <v>76</v>
      </c>
      <c r="J1" t="s">
        <v>77</v>
      </c>
      <c r="K1" t="s">
        <v>78</v>
      </c>
      <c r="L1" t="s">
        <v>79</v>
      </c>
      <c r="M1" t="s">
        <v>80</v>
      </c>
      <c r="N1" t="s">
        <v>81</v>
      </c>
      <c r="O1" t="s">
        <v>82</v>
      </c>
      <c r="P1" t="s">
        <v>83</v>
      </c>
      <c r="Q1" t="s">
        <v>84</v>
      </c>
      <c r="R1" t="s">
        <v>85</v>
      </c>
      <c r="S1" t="s">
        <v>86</v>
      </c>
      <c r="T1" t="s">
        <v>87</v>
      </c>
      <c r="U1" t="s">
        <v>88</v>
      </c>
      <c r="V1" t="s">
        <v>89</v>
      </c>
      <c r="W1" t="s">
        <v>90</v>
      </c>
      <c r="X1" t="s">
        <v>91</v>
      </c>
      <c r="Y1" t="s">
        <v>92</v>
      </c>
      <c r="Z1" t="s">
        <v>93</v>
      </c>
      <c r="AA1" t="s">
        <v>94</v>
      </c>
      <c r="AB1" t="s">
        <v>95</v>
      </c>
      <c r="AC1" t="s">
        <v>96</v>
      </c>
      <c r="AD1" t="s">
        <v>97</v>
      </c>
      <c r="AE1" t="s">
        <v>98</v>
      </c>
      <c r="AF1" t="s">
        <v>99</v>
      </c>
      <c r="AG1" t="s">
        <v>100</v>
      </c>
      <c r="AH1" t="s">
        <v>101</v>
      </c>
      <c r="AI1" t="s">
        <v>102</v>
      </c>
      <c r="AJ1" t="s">
        <v>103</v>
      </c>
      <c r="AK1" t="s">
        <v>104</v>
      </c>
      <c r="AL1" t="s">
        <v>105</v>
      </c>
      <c r="AM1" t="s">
        <v>106</v>
      </c>
      <c r="AN1" t="s">
        <v>107</v>
      </c>
      <c r="AO1" t="s">
        <v>108</v>
      </c>
      <c r="AP1" t="s">
        <v>109</v>
      </c>
      <c r="AQ1" t="s">
        <v>110</v>
      </c>
      <c r="AR1" t="s">
        <v>111</v>
      </c>
      <c r="AS1" t="s">
        <v>112</v>
      </c>
      <c r="AT1" t="s">
        <v>113</v>
      </c>
      <c r="AU1" t="s">
        <v>114</v>
      </c>
      <c r="AV1" t="s">
        <v>115</v>
      </c>
      <c r="AW1" t="s">
        <v>116</v>
      </c>
      <c r="AX1" t="s">
        <v>117</v>
      </c>
      <c r="AY1" t="s">
        <v>118</v>
      </c>
      <c r="AZ1" t="s">
        <v>119</v>
      </c>
      <c r="BA1" t="s">
        <v>120</v>
      </c>
      <c r="BB1" t="s">
        <v>121</v>
      </c>
      <c r="BC1" t="s">
        <v>122</v>
      </c>
      <c r="BD1" t="s">
        <v>123</v>
      </c>
      <c r="BE1" t="s">
        <v>124</v>
      </c>
      <c r="BF1" t="s">
        <v>126</v>
      </c>
      <c r="BG1" t="s">
        <v>127</v>
      </c>
      <c r="BH1" t="s">
        <v>125</v>
      </c>
      <c r="BI1" t="s">
        <v>128</v>
      </c>
      <c r="BJ1" t="s">
        <v>129</v>
      </c>
    </row>
    <row r="2" spans="2:62" x14ac:dyDescent="0.3">
      <c r="B2" s="1" t="s">
        <v>37</v>
      </c>
      <c r="C2" s="27" t="s">
        <v>3</v>
      </c>
      <c r="D2" s="28"/>
      <c r="E2" s="29"/>
      <c r="F2" s="27" t="s">
        <v>4</v>
      </c>
      <c r="G2" s="28"/>
      <c r="H2" s="29"/>
      <c r="I2" s="27" t="s">
        <v>5</v>
      </c>
      <c r="J2" s="28"/>
      <c r="K2" s="29"/>
      <c r="L2" s="27" t="s">
        <v>6</v>
      </c>
      <c r="M2" s="28"/>
      <c r="N2" s="29"/>
      <c r="O2" s="27" t="s">
        <v>7</v>
      </c>
      <c r="P2" s="28"/>
      <c r="Q2" s="29"/>
      <c r="R2" s="27" t="s">
        <v>8</v>
      </c>
      <c r="S2" s="28"/>
      <c r="T2" s="29"/>
      <c r="U2" s="27" t="s">
        <v>22</v>
      </c>
      <c r="V2" s="28"/>
      <c r="W2" s="29"/>
      <c r="X2" s="27" t="s">
        <v>23</v>
      </c>
      <c r="Y2" s="28"/>
      <c r="Z2" s="29"/>
      <c r="AA2" s="27" t="s">
        <v>24</v>
      </c>
      <c r="AB2" s="28"/>
      <c r="AC2" s="29"/>
      <c r="AD2" s="27" t="s">
        <v>25</v>
      </c>
      <c r="AE2" s="28"/>
      <c r="AF2" s="29"/>
      <c r="AG2" s="27" t="s">
        <v>26</v>
      </c>
      <c r="AH2" s="28"/>
      <c r="AI2" s="29"/>
      <c r="AJ2" s="27" t="s">
        <v>28</v>
      </c>
      <c r="AK2" s="28"/>
      <c r="AL2" s="29"/>
      <c r="AM2" s="27" t="s">
        <v>29</v>
      </c>
      <c r="AN2" s="28"/>
      <c r="AO2" s="29"/>
      <c r="AP2" s="27" t="s">
        <v>30</v>
      </c>
      <c r="AQ2" s="28"/>
      <c r="AR2" s="29"/>
      <c r="AS2" s="27" t="s">
        <v>31</v>
      </c>
      <c r="AT2" s="28"/>
      <c r="AU2" s="29"/>
      <c r="AV2" s="27" t="s">
        <v>27</v>
      </c>
      <c r="AW2" s="28"/>
      <c r="AX2" s="29"/>
      <c r="AY2" s="27" t="s">
        <v>32</v>
      </c>
      <c r="AZ2" s="28"/>
      <c r="BA2" s="29"/>
      <c r="BB2" s="27" t="s">
        <v>33</v>
      </c>
      <c r="BC2" s="28"/>
      <c r="BD2" s="29"/>
      <c r="BE2" s="27" t="s">
        <v>34</v>
      </c>
      <c r="BF2" s="28"/>
      <c r="BG2" s="29"/>
      <c r="BH2" s="27" t="s">
        <v>35</v>
      </c>
      <c r="BI2" s="28"/>
      <c r="BJ2" s="29"/>
    </row>
    <row r="3" spans="2:62" x14ac:dyDescent="0.3">
      <c r="B3" s="1" t="s">
        <v>36</v>
      </c>
      <c r="C3" s="3" t="s">
        <v>0</v>
      </c>
      <c r="D3" s="4" t="s">
        <v>1</v>
      </c>
      <c r="E3" s="5" t="s">
        <v>2</v>
      </c>
      <c r="F3" s="3" t="s">
        <v>0</v>
      </c>
      <c r="G3" s="4" t="s">
        <v>1</v>
      </c>
      <c r="H3" s="5" t="s">
        <v>2</v>
      </c>
      <c r="I3" s="3" t="s">
        <v>0</v>
      </c>
      <c r="J3" s="4" t="s">
        <v>1</v>
      </c>
      <c r="K3" s="5" t="s">
        <v>2</v>
      </c>
      <c r="L3" s="3" t="s">
        <v>0</v>
      </c>
      <c r="M3" s="4" t="s">
        <v>1</v>
      </c>
      <c r="N3" s="5" t="s">
        <v>2</v>
      </c>
      <c r="O3" s="3" t="s">
        <v>0</v>
      </c>
      <c r="P3" s="4" t="s">
        <v>1</v>
      </c>
      <c r="Q3" s="5" t="s">
        <v>2</v>
      </c>
      <c r="R3" s="3" t="s">
        <v>0</v>
      </c>
      <c r="S3" s="4" t="s">
        <v>1</v>
      </c>
      <c r="T3" s="5" t="s">
        <v>2</v>
      </c>
      <c r="U3" s="3" t="s">
        <v>0</v>
      </c>
      <c r="V3" s="4" t="s">
        <v>1</v>
      </c>
      <c r="W3" s="5" t="s">
        <v>2</v>
      </c>
      <c r="X3" s="3" t="s">
        <v>0</v>
      </c>
      <c r="Y3" s="4" t="s">
        <v>1</v>
      </c>
      <c r="Z3" s="5" t="s">
        <v>2</v>
      </c>
      <c r="AA3" s="3" t="s">
        <v>0</v>
      </c>
      <c r="AB3" s="4" t="s">
        <v>1</v>
      </c>
      <c r="AC3" s="5" t="s">
        <v>2</v>
      </c>
      <c r="AD3" s="3" t="s">
        <v>0</v>
      </c>
      <c r="AE3" s="4" t="s">
        <v>1</v>
      </c>
      <c r="AF3" s="5" t="s">
        <v>2</v>
      </c>
      <c r="AG3" s="3" t="s">
        <v>0</v>
      </c>
      <c r="AH3" s="4" t="s">
        <v>1</v>
      </c>
      <c r="AI3" s="5" t="s">
        <v>2</v>
      </c>
      <c r="AJ3" s="3" t="s">
        <v>0</v>
      </c>
      <c r="AK3" s="4" t="s">
        <v>1</v>
      </c>
      <c r="AL3" s="5" t="s">
        <v>2</v>
      </c>
      <c r="AM3" s="3" t="s">
        <v>0</v>
      </c>
      <c r="AN3" s="4" t="s">
        <v>1</v>
      </c>
      <c r="AO3" s="5" t="s">
        <v>2</v>
      </c>
      <c r="AP3" s="3" t="s">
        <v>0</v>
      </c>
      <c r="AQ3" s="4" t="s">
        <v>1</v>
      </c>
      <c r="AR3" s="5" t="s">
        <v>2</v>
      </c>
      <c r="AS3" s="3" t="s">
        <v>0</v>
      </c>
      <c r="AT3" s="4" t="s">
        <v>1</v>
      </c>
      <c r="AU3" s="5" t="s">
        <v>2</v>
      </c>
      <c r="AV3" s="3" t="s">
        <v>0</v>
      </c>
      <c r="AW3" s="4" t="s">
        <v>1</v>
      </c>
      <c r="AX3" s="5" t="s">
        <v>2</v>
      </c>
      <c r="AY3" s="3" t="s">
        <v>0</v>
      </c>
      <c r="AZ3" s="4" t="s">
        <v>1</v>
      </c>
      <c r="BA3" s="5" t="s">
        <v>2</v>
      </c>
      <c r="BB3" s="3" t="s">
        <v>0</v>
      </c>
      <c r="BC3" s="4" t="s">
        <v>1</v>
      </c>
      <c r="BD3" s="5" t="s">
        <v>2</v>
      </c>
      <c r="BE3" s="3" t="s">
        <v>0</v>
      </c>
      <c r="BF3" s="4" t="s">
        <v>1</v>
      </c>
      <c r="BG3" s="5" t="s">
        <v>2</v>
      </c>
      <c r="BH3" s="3" t="s">
        <v>0</v>
      </c>
      <c r="BI3" s="4" t="s">
        <v>1</v>
      </c>
      <c r="BJ3" s="5" t="s">
        <v>2</v>
      </c>
    </row>
    <row r="4" spans="2:62" x14ac:dyDescent="0.3">
      <c r="B4" s="1" t="s">
        <v>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2:62" x14ac:dyDescent="0.3">
      <c r="B5" s="1" t="s">
        <v>10</v>
      </c>
      <c r="C5" s="18">
        <f>SEMEKPODJI!D3</f>
        <v>0.99990000000000001</v>
      </c>
      <c r="D5" s="1" t="str">
        <f>CONCATENATE("='",$B5,"'!",D$1)</f>
        <v>='SEMEKPODJI'!D4</v>
      </c>
      <c r="E5" s="1" t="str">
        <f t="shared" ref="E5:S15" si="0">CONCATENATE("=",$B5,"!",E$1)</f>
        <v>=SEMEKPODJI!D5</v>
      </c>
      <c r="F5" s="1" t="str">
        <f>CONCATENATE("=",$B5,"!",F$1)</f>
        <v>=SEMEKPODJI!B8</v>
      </c>
      <c r="G5" s="1" t="str">
        <f>CONCATENATE("=",$B5,"!",G$1)</f>
        <v>=SEMEKPODJI!B9</v>
      </c>
      <c r="H5" s="1" t="str">
        <f t="shared" si="0"/>
        <v>=SEMEKPODJI!B10</v>
      </c>
      <c r="I5" s="1" t="str">
        <f t="shared" si="0"/>
        <v>=SEMEKPODJI!d13</v>
      </c>
      <c r="J5" s="1" t="str">
        <f t="shared" si="0"/>
        <v>=SEMEKPODJI!d14</v>
      </c>
      <c r="K5" s="1" t="str">
        <f t="shared" si="0"/>
        <v>=SEMEKPODJI!d15</v>
      </c>
      <c r="L5" s="1" t="str">
        <f t="shared" si="0"/>
        <v>=SEMEKPODJI!b26</v>
      </c>
      <c r="M5" s="1" t="str">
        <f t="shared" si="0"/>
        <v>=SEMEKPODJI!c26</v>
      </c>
      <c r="N5" s="1" t="str">
        <f t="shared" si="0"/>
        <v>=SEMEKPODJI!d26</v>
      </c>
      <c r="O5" s="1" t="str">
        <f t="shared" si="0"/>
        <v>=SEMEKPODJI!B29</v>
      </c>
      <c r="P5" s="1" t="str">
        <f t="shared" si="0"/>
        <v>=SEMEKPODJI!B30</v>
      </c>
      <c r="Q5" s="1" t="str">
        <f t="shared" si="0"/>
        <v>=SEMEKPODJI!B31</v>
      </c>
      <c r="R5" s="1" t="str">
        <f t="shared" si="0"/>
        <v>=SEMEKPODJI!B23</v>
      </c>
      <c r="S5" s="1" t="str">
        <f t="shared" si="0"/>
        <v>=SEMEKPODJI!C23</v>
      </c>
      <c r="T5" s="1" t="str">
        <f t="shared" ref="T5:AJ15" si="1">CONCATENATE("=",$B5,"!",T$1)</f>
        <v>=SEMEKPODJI!D23</v>
      </c>
      <c r="U5" s="1" t="str">
        <f t="shared" si="1"/>
        <v>=SEMEKPODJI!B34</v>
      </c>
      <c r="V5" s="1" t="str">
        <f t="shared" si="1"/>
        <v>=SEMEKPODJI!B35</v>
      </c>
      <c r="W5" s="1" t="str">
        <f t="shared" si="1"/>
        <v>=SEMEKPODJI!B36</v>
      </c>
      <c r="X5" s="1" t="str">
        <f t="shared" si="1"/>
        <v>=SEMEKPODJI!C34</v>
      </c>
      <c r="Y5" s="1" t="str">
        <f t="shared" si="1"/>
        <v>=SEMEKPODJI!C35</v>
      </c>
      <c r="Z5" s="1" t="str">
        <f t="shared" si="1"/>
        <v>=SEMEKPODJI!C36</v>
      </c>
      <c r="AA5" s="1" t="str">
        <f t="shared" si="1"/>
        <v>=SEMEKPODJI!B49</v>
      </c>
      <c r="AB5" s="1" t="str">
        <f t="shared" si="1"/>
        <v>=SEMEKPODJI!B50</v>
      </c>
      <c r="AC5" s="1" t="str">
        <f t="shared" si="1"/>
        <v>=SEMEKPODJI!B51</v>
      </c>
      <c r="AD5" s="1" t="str">
        <f t="shared" si="1"/>
        <v>=SEMEKPODJI!B39</v>
      </c>
      <c r="AE5" s="1" t="str">
        <f t="shared" si="1"/>
        <v>=SEMEKPODJI!B40</v>
      </c>
      <c r="AF5" s="1" t="str">
        <f t="shared" si="1"/>
        <v>=SEMEKPODJI!B41</v>
      </c>
      <c r="AG5" s="1" t="str">
        <f t="shared" si="1"/>
        <v>=SEMEKPODJI!B44</v>
      </c>
      <c r="AH5" s="1" t="str">
        <f t="shared" si="1"/>
        <v>=SEMEKPODJI!B45</v>
      </c>
      <c r="AI5" s="1" t="str">
        <f t="shared" si="1"/>
        <v>=SEMEKPODJI!B46</v>
      </c>
      <c r="AJ5" s="1" t="str">
        <f t="shared" si="1"/>
        <v>=SEMEKPODJI!B54</v>
      </c>
      <c r="AK5" s="1" t="str">
        <f t="shared" ref="AK5:AZ15" si="2">CONCATENATE("=",$B5,"!",AK$1)</f>
        <v>=SEMEKPODJI!B55</v>
      </c>
      <c r="AL5" s="1" t="str">
        <f t="shared" si="2"/>
        <v>=SEMEKPODJI!B56</v>
      </c>
      <c r="AM5" s="1" t="str">
        <f t="shared" si="2"/>
        <v>=SEMEKPODJI!C54</v>
      </c>
      <c r="AN5" s="1" t="str">
        <f t="shared" si="2"/>
        <v>=SEMEKPODJI!C55</v>
      </c>
      <c r="AO5" s="1" t="str">
        <f t="shared" si="2"/>
        <v>=SEMEKPODJI!C56</v>
      </c>
      <c r="AP5" s="1" t="str">
        <f t="shared" si="2"/>
        <v>=SEMEKPODJI!B59</v>
      </c>
      <c r="AQ5" s="1" t="str">
        <f t="shared" si="2"/>
        <v>=SEMEKPODJI!B60</v>
      </c>
      <c r="AR5" s="1" t="str">
        <f t="shared" si="2"/>
        <v>=SEMEKPODJI!B61</v>
      </c>
      <c r="AS5" s="1" t="str">
        <f t="shared" si="2"/>
        <v>=SEMEKPODJI!C59</v>
      </c>
      <c r="AT5" s="1" t="str">
        <f t="shared" si="2"/>
        <v>=SEMEKPODJI!C60</v>
      </c>
      <c r="AU5" s="1" t="str">
        <f t="shared" si="2"/>
        <v>=SEMEKPODJI!C61</v>
      </c>
      <c r="AV5" s="1" t="str">
        <f t="shared" si="2"/>
        <v>=SEMEKPODJI!B74</v>
      </c>
      <c r="AW5" s="1" t="str">
        <f t="shared" si="2"/>
        <v>=SEMEKPODJI!B75</v>
      </c>
      <c r="AX5" s="1" t="str">
        <f t="shared" si="2"/>
        <v>=SEMEKPODJI!B76</v>
      </c>
      <c r="AY5" s="1" t="str">
        <f t="shared" si="2"/>
        <v>=SEMEKPODJI!B64</v>
      </c>
      <c r="AZ5" s="1" t="str">
        <f t="shared" si="2"/>
        <v>=SEMEKPODJI!B65</v>
      </c>
      <c r="BA5" s="1" t="str">
        <f t="shared" ref="BA5:BJ15" si="3">CONCATENATE("=",$B5,"!",BA$1)</f>
        <v>=SEMEKPODJI!B66</v>
      </c>
      <c r="BB5" s="1" t="str">
        <f t="shared" si="3"/>
        <v>=SEMEKPODJI!C64</v>
      </c>
      <c r="BC5" s="1" t="str">
        <f t="shared" si="3"/>
        <v>=SEMEKPODJI!C65</v>
      </c>
      <c r="BD5" s="1" t="str">
        <f t="shared" si="3"/>
        <v>=SEMEKPODJI!C66</v>
      </c>
      <c r="BE5" s="1" t="str">
        <f t="shared" si="3"/>
        <v>=SEMEKPODJI!B69</v>
      </c>
      <c r="BF5" s="1" t="str">
        <f t="shared" si="3"/>
        <v>=SEMEKPODJI!B70</v>
      </c>
      <c r="BG5" s="1" t="str">
        <f t="shared" si="3"/>
        <v>=SEMEKPODJI!B71</v>
      </c>
      <c r="BH5" s="1" t="str">
        <f t="shared" si="3"/>
        <v>=SEMEKPODJI!C69</v>
      </c>
      <c r="BI5" s="1" t="str">
        <f t="shared" si="3"/>
        <v>=SEMEKPODJI!C70</v>
      </c>
      <c r="BJ5" s="1" t="str">
        <f t="shared" si="3"/>
        <v>=SEMEKPODJI!C71</v>
      </c>
    </row>
    <row r="6" spans="2:62" x14ac:dyDescent="0.3">
      <c r="B6" s="1" t="s">
        <v>11</v>
      </c>
      <c r="C6" s="18">
        <f>PORTONOVO!D3</f>
        <v>1</v>
      </c>
      <c r="D6" s="1" t="str">
        <f t="shared" ref="D6:D15" si="4">CONCATENATE("='",$B6,"'!",D$1)</f>
        <v>='PORTONOVO'!D4</v>
      </c>
      <c r="E6" s="1" t="str">
        <f t="shared" si="0"/>
        <v>=PORTONOVO!D5</v>
      </c>
      <c r="F6" s="1" t="str">
        <f t="shared" si="0"/>
        <v>=PORTONOVO!B8</v>
      </c>
      <c r="G6" s="1" t="str">
        <f t="shared" si="0"/>
        <v>=PORTONOVO!B9</v>
      </c>
      <c r="H6" s="1" t="str">
        <f t="shared" si="0"/>
        <v>=PORTONOVO!B10</v>
      </c>
      <c r="I6" s="1" t="str">
        <f t="shared" si="0"/>
        <v>=PORTONOVO!d13</v>
      </c>
      <c r="J6" s="1" t="str">
        <f t="shared" si="0"/>
        <v>=PORTONOVO!d14</v>
      </c>
      <c r="K6" s="1" t="str">
        <f t="shared" si="0"/>
        <v>=PORTONOVO!d15</v>
      </c>
      <c r="L6" s="1" t="str">
        <f t="shared" si="0"/>
        <v>=PORTONOVO!b26</v>
      </c>
      <c r="M6" s="1" t="str">
        <f t="shared" si="0"/>
        <v>=PORTONOVO!c26</v>
      </c>
      <c r="N6" s="1" t="str">
        <f t="shared" si="0"/>
        <v>=PORTONOVO!d26</v>
      </c>
      <c r="O6" s="1" t="str">
        <f t="shared" si="0"/>
        <v>=PORTONOVO!B29</v>
      </c>
      <c r="P6" s="1" t="str">
        <f t="shared" si="0"/>
        <v>=PORTONOVO!B30</v>
      </c>
      <c r="Q6" s="1" t="str">
        <f t="shared" si="0"/>
        <v>=PORTONOVO!B31</v>
      </c>
      <c r="R6" s="1" t="str">
        <f t="shared" si="0"/>
        <v>=PORTONOVO!B23</v>
      </c>
      <c r="S6" s="1" t="str">
        <f t="shared" si="0"/>
        <v>=PORTONOVO!C23</v>
      </c>
      <c r="T6" s="1" t="str">
        <f t="shared" si="1"/>
        <v>=PORTONOVO!D23</v>
      </c>
      <c r="U6" s="1" t="str">
        <f t="shared" si="1"/>
        <v>=PORTONOVO!B34</v>
      </c>
      <c r="V6" s="1" t="str">
        <f t="shared" si="1"/>
        <v>=PORTONOVO!B35</v>
      </c>
      <c r="W6" s="1" t="str">
        <f t="shared" si="1"/>
        <v>=PORTONOVO!B36</v>
      </c>
      <c r="X6" s="1" t="str">
        <f t="shared" si="1"/>
        <v>=PORTONOVO!C34</v>
      </c>
      <c r="Y6" s="1" t="str">
        <f t="shared" si="1"/>
        <v>=PORTONOVO!C35</v>
      </c>
      <c r="Z6" s="1" t="str">
        <f t="shared" si="1"/>
        <v>=PORTONOVO!C36</v>
      </c>
      <c r="AA6" s="1" t="str">
        <f t="shared" si="1"/>
        <v>=PORTONOVO!B49</v>
      </c>
      <c r="AB6" s="1" t="str">
        <f t="shared" si="1"/>
        <v>=PORTONOVO!B50</v>
      </c>
      <c r="AC6" s="1" t="str">
        <f t="shared" si="1"/>
        <v>=PORTONOVO!B51</v>
      </c>
      <c r="AD6" s="1" t="str">
        <f t="shared" si="1"/>
        <v>=PORTONOVO!B39</v>
      </c>
      <c r="AE6" s="1" t="str">
        <f t="shared" si="1"/>
        <v>=PORTONOVO!B40</v>
      </c>
      <c r="AF6" s="1" t="str">
        <f t="shared" si="1"/>
        <v>=PORTONOVO!B41</v>
      </c>
      <c r="AG6" s="1" t="str">
        <f t="shared" si="1"/>
        <v>=PORTONOVO!B44</v>
      </c>
      <c r="AH6" s="1" t="str">
        <f t="shared" si="1"/>
        <v>=PORTONOVO!B45</v>
      </c>
      <c r="AI6" s="1" t="str">
        <f t="shared" si="1"/>
        <v>=PORTONOVO!B46</v>
      </c>
      <c r="AJ6" s="1" t="str">
        <f t="shared" si="1"/>
        <v>=PORTONOVO!B54</v>
      </c>
      <c r="AK6" s="1" t="str">
        <f t="shared" si="2"/>
        <v>=PORTONOVO!B55</v>
      </c>
      <c r="AL6" s="1" t="str">
        <f t="shared" si="2"/>
        <v>=PORTONOVO!B56</v>
      </c>
      <c r="AM6" s="1" t="str">
        <f t="shared" si="2"/>
        <v>=PORTONOVO!C54</v>
      </c>
      <c r="AN6" s="1" t="str">
        <f t="shared" si="2"/>
        <v>=PORTONOVO!C55</v>
      </c>
      <c r="AO6" s="1" t="str">
        <f t="shared" si="2"/>
        <v>=PORTONOVO!C56</v>
      </c>
      <c r="AP6" s="1" t="str">
        <f t="shared" si="2"/>
        <v>=PORTONOVO!B59</v>
      </c>
      <c r="AQ6" s="1" t="str">
        <f t="shared" si="2"/>
        <v>=PORTONOVO!B60</v>
      </c>
      <c r="AR6" s="1" t="str">
        <f t="shared" si="2"/>
        <v>=PORTONOVO!B61</v>
      </c>
      <c r="AS6" s="1" t="str">
        <f t="shared" si="2"/>
        <v>=PORTONOVO!C59</v>
      </c>
      <c r="AT6" s="1" t="str">
        <f t="shared" si="2"/>
        <v>=PORTONOVO!C60</v>
      </c>
      <c r="AU6" s="1" t="str">
        <f t="shared" si="2"/>
        <v>=PORTONOVO!C61</v>
      </c>
      <c r="AV6" s="1" t="str">
        <f t="shared" si="2"/>
        <v>=PORTONOVO!B74</v>
      </c>
      <c r="AW6" s="1" t="str">
        <f t="shared" si="2"/>
        <v>=PORTONOVO!B75</v>
      </c>
      <c r="AX6" s="1" t="str">
        <f t="shared" si="2"/>
        <v>=PORTONOVO!B76</v>
      </c>
      <c r="AY6" s="1" t="str">
        <f t="shared" si="2"/>
        <v>=PORTONOVO!B64</v>
      </c>
      <c r="AZ6" s="1" t="str">
        <f t="shared" si="2"/>
        <v>=PORTONOVO!B65</v>
      </c>
      <c r="BA6" s="1" t="str">
        <f t="shared" si="3"/>
        <v>=PORTONOVO!B66</v>
      </c>
      <c r="BB6" s="1" t="str">
        <f t="shared" si="3"/>
        <v>=PORTONOVO!C64</v>
      </c>
      <c r="BC6" s="1" t="str">
        <f t="shared" si="3"/>
        <v>=PORTONOVO!C65</v>
      </c>
      <c r="BD6" s="1" t="str">
        <f t="shared" si="3"/>
        <v>=PORTONOVO!C66</v>
      </c>
      <c r="BE6" s="1" t="str">
        <f t="shared" si="3"/>
        <v>=PORTONOVO!B69</v>
      </c>
      <c r="BF6" s="1" t="str">
        <f t="shared" si="3"/>
        <v>=PORTONOVO!B70</v>
      </c>
      <c r="BG6" s="1" t="str">
        <f t="shared" si="3"/>
        <v>=PORTONOVO!B71</v>
      </c>
      <c r="BH6" s="1" t="str">
        <f t="shared" si="3"/>
        <v>=PORTONOVO!C69</v>
      </c>
      <c r="BI6" s="1" t="str">
        <f t="shared" si="3"/>
        <v>=PORTONOVO!C70</v>
      </c>
      <c r="BJ6" s="1" t="str">
        <f t="shared" si="3"/>
        <v>=PORTONOVO!C71</v>
      </c>
    </row>
    <row r="7" spans="2:62" x14ac:dyDescent="0.3">
      <c r="B7" s="1" t="s">
        <v>12</v>
      </c>
      <c r="C7" s="18">
        <f>CALAVI!D3</f>
        <v>1</v>
      </c>
      <c r="D7" s="1" t="str">
        <f t="shared" si="4"/>
        <v>='CALAVI'!D4</v>
      </c>
      <c r="E7" s="1" t="str">
        <f t="shared" si="0"/>
        <v>=CALAVI!D5</v>
      </c>
      <c r="F7" s="1" t="str">
        <f t="shared" si="0"/>
        <v>=CALAVI!B8</v>
      </c>
      <c r="G7" s="1" t="str">
        <f t="shared" si="0"/>
        <v>=CALAVI!B9</v>
      </c>
      <c r="H7" s="1" t="str">
        <f t="shared" si="0"/>
        <v>=CALAVI!B10</v>
      </c>
      <c r="I7" s="1" t="str">
        <f t="shared" si="0"/>
        <v>=CALAVI!d13</v>
      </c>
      <c r="J7" s="1" t="str">
        <f t="shared" si="0"/>
        <v>=CALAVI!d14</v>
      </c>
      <c r="K7" s="1" t="str">
        <f t="shared" si="0"/>
        <v>=CALAVI!d15</v>
      </c>
      <c r="L7" s="1" t="str">
        <f t="shared" si="0"/>
        <v>=CALAVI!b26</v>
      </c>
      <c r="M7" s="1" t="str">
        <f t="shared" si="0"/>
        <v>=CALAVI!c26</v>
      </c>
      <c r="N7" s="1" t="str">
        <f t="shared" si="0"/>
        <v>=CALAVI!d26</v>
      </c>
      <c r="O7" s="1" t="str">
        <f t="shared" si="0"/>
        <v>=CALAVI!B29</v>
      </c>
      <c r="P7" s="1" t="str">
        <f t="shared" si="0"/>
        <v>=CALAVI!B30</v>
      </c>
      <c r="Q7" s="1" t="str">
        <f t="shared" si="0"/>
        <v>=CALAVI!B31</v>
      </c>
      <c r="R7" s="1" t="str">
        <f t="shared" si="0"/>
        <v>=CALAVI!B23</v>
      </c>
      <c r="S7" s="1" t="str">
        <f t="shared" si="0"/>
        <v>=CALAVI!C23</v>
      </c>
      <c r="T7" s="1" t="str">
        <f t="shared" si="1"/>
        <v>=CALAVI!D23</v>
      </c>
      <c r="U7" s="1" t="str">
        <f t="shared" si="1"/>
        <v>=CALAVI!B34</v>
      </c>
      <c r="V7" s="1" t="str">
        <f t="shared" si="1"/>
        <v>=CALAVI!B35</v>
      </c>
      <c r="W7" s="1" t="str">
        <f t="shared" si="1"/>
        <v>=CALAVI!B36</v>
      </c>
      <c r="X7" s="1" t="str">
        <f t="shared" si="1"/>
        <v>=CALAVI!C34</v>
      </c>
      <c r="Y7" s="1" t="str">
        <f t="shared" si="1"/>
        <v>=CALAVI!C35</v>
      </c>
      <c r="Z7" s="1" t="str">
        <f t="shared" si="1"/>
        <v>=CALAVI!C36</v>
      </c>
      <c r="AA7" s="1" t="str">
        <f t="shared" si="1"/>
        <v>=CALAVI!B49</v>
      </c>
      <c r="AB7" s="1" t="str">
        <f t="shared" si="1"/>
        <v>=CALAVI!B50</v>
      </c>
      <c r="AC7" s="1" t="str">
        <f t="shared" si="1"/>
        <v>=CALAVI!B51</v>
      </c>
      <c r="AD7" s="1" t="str">
        <f t="shared" si="1"/>
        <v>=CALAVI!B39</v>
      </c>
      <c r="AE7" s="1" t="str">
        <f t="shared" si="1"/>
        <v>=CALAVI!B40</v>
      </c>
      <c r="AF7" s="1" t="str">
        <f t="shared" si="1"/>
        <v>=CALAVI!B41</v>
      </c>
      <c r="AG7" s="1" t="str">
        <f t="shared" si="1"/>
        <v>=CALAVI!B44</v>
      </c>
      <c r="AH7" s="1" t="str">
        <f t="shared" si="1"/>
        <v>=CALAVI!B45</v>
      </c>
      <c r="AI7" s="1" t="str">
        <f t="shared" si="1"/>
        <v>=CALAVI!B46</v>
      </c>
      <c r="AJ7" s="1" t="str">
        <f t="shared" si="1"/>
        <v>=CALAVI!B54</v>
      </c>
      <c r="AK7" s="1" t="str">
        <f t="shared" si="2"/>
        <v>=CALAVI!B55</v>
      </c>
      <c r="AL7" s="1" t="str">
        <f t="shared" si="2"/>
        <v>=CALAVI!B56</v>
      </c>
      <c r="AM7" s="1" t="str">
        <f t="shared" si="2"/>
        <v>=CALAVI!C54</v>
      </c>
      <c r="AN7" s="1" t="str">
        <f t="shared" si="2"/>
        <v>=CALAVI!C55</v>
      </c>
      <c r="AO7" s="1" t="str">
        <f t="shared" si="2"/>
        <v>=CALAVI!C56</v>
      </c>
      <c r="AP7" s="1" t="str">
        <f t="shared" si="2"/>
        <v>=CALAVI!B59</v>
      </c>
      <c r="AQ7" s="1" t="str">
        <f t="shared" si="2"/>
        <v>=CALAVI!B60</v>
      </c>
      <c r="AR7" s="1" t="str">
        <f t="shared" si="2"/>
        <v>=CALAVI!B61</v>
      </c>
      <c r="AS7" s="1" t="str">
        <f t="shared" si="2"/>
        <v>=CALAVI!C59</v>
      </c>
      <c r="AT7" s="1" t="str">
        <f t="shared" si="2"/>
        <v>=CALAVI!C60</v>
      </c>
      <c r="AU7" s="1" t="str">
        <f t="shared" si="2"/>
        <v>=CALAVI!C61</v>
      </c>
      <c r="AV7" s="1" t="str">
        <f t="shared" si="2"/>
        <v>=CALAVI!B74</v>
      </c>
      <c r="AW7" s="1" t="str">
        <f t="shared" si="2"/>
        <v>=CALAVI!B75</v>
      </c>
      <c r="AX7" s="1" t="str">
        <f t="shared" si="2"/>
        <v>=CALAVI!B76</v>
      </c>
      <c r="AY7" s="1" t="str">
        <f t="shared" si="2"/>
        <v>=CALAVI!B64</v>
      </c>
      <c r="AZ7" s="1" t="str">
        <f t="shared" si="2"/>
        <v>=CALAVI!B65</v>
      </c>
      <c r="BA7" s="1" t="str">
        <f t="shared" si="3"/>
        <v>=CALAVI!B66</v>
      </c>
      <c r="BB7" s="1" t="str">
        <f t="shared" si="3"/>
        <v>=CALAVI!C64</v>
      </c>
      <c r="BC7" s="1" t="str">
        <f t="shared" si="3"/>
        <v>=CALAVI!C65</v>
      </c>
      <c r="BD7" s="1" t="str">
        <f t="shared" si="3"/>
        <v>=CALAVI!C66</v>
      </c>
      <c r="BE7" s="1" t="str">
        <f t="shared" si="3"/>
        <v>=CALAVI!B69</v>
      </c>
      <c r="BF7" s="1" t="str">
        <f t="shared" si="3"/>
        <v>=CALAVI!B70</v>
      </c>
      <c r="BG7" s="1" t="str">
        <f t="shared" si="3"/>
        <v>=CALAVI!B71</v>
      </c>
      <c r="BH7" s="1" t="str">
        <f t="shared" si="3"/>
        <v>=CALAVI!C69</v>
      </c>
      <c r="BI7" s="1" t="str">
        <f t="shared" si="3"/>
        <v>=CALAVI!C70</v>
      </c>
      <c r="BJ7" s="1" t="str">
        <f t="shared" si="3"/>
        <v>=CALAVI!C71</v>
      </c>
    </row>
    <row r="8" spans="2:62" x14ac:dyDescent="0.3">
      <c r="B8" s="1" t="s">
        <v>13</v>
      </c>
      <c r="C8" s="18">
        <f>OUIDAH!D3</f>
        <v>0.99399999999999999</v>
      </c>
      <c r="D8" s="1" t="str">
        <f t="shared" si="4"/>
        <v>='OUIDAH'!D4</v>
      </c>
      <c r="E8" s="1" t="str">
        <f t="shared" si="0"/>
        <v>=OUIDAH!D5</v>
      </c>
      <c r="F8" s="1" t="str">
        <f t="shared" si="0"/>
        <v>=OUIDAH!B8</v>
      </c>
      <c r="G8" s="1" t="str">
        <f t="shared" si="0"/>
        <v>=OUIDAH!B9</v>
      </c>
      <c r="H8" s="1" t="str">
        <f t="shared" si="0"/>
        <v>=OUIDAH!B10</v>
      </c>
      <c r="I8" s="1" t="str">
        <f t="shared" si="0"/>
        <v>=OUIDAH!d13</v>
      </c>
      <c r="J8" s="1" t="str">
        <f t="shared" si="0"/>
        <v>=OUIDAH!d14</v>
      </c>
      <c r="K8" s="1" t="str">
        <f t="shared" si="0"/>
        <v>=OUIDAH!d15</v>
      </c>
      <c r="L8" s="1" t="str">
        <f t="shared" si="0"/>
        <v>=OUIDAH!b26</v>
      </c>
      <c r="M8" s="1" t="str">
        <f t="shared" si="0"/>
        <v>=OUIDAH!c26</v>
      </c>
      <c r="N8" s="1" t="str">
        <f t="shared" si="0"/>
        <v>=OUIDAH!d26</v>
      </c>
      <c r="O8" s="1" t="str">
        <f t="shared" si="0"/>
        <v>=OUIDAH!B29</v>
      </c>
      <c r="P8" s="1" t="str">
        <f t="shared" si="0"/>
        <v>=OUIDAH!B30</v>
      </c>
      <c r="Q8" s="1" t="str">
        <f t="shared" si="0"/>
        <v>=OUIDAH!B31</v>
      </c>
      <c r="R8" s="1" t="str">
        <f t="shared" si="0"/>
        <v>=OUIDAH!B23</v>
      </c>
      <c r="S8" s="1" t="str">
        <f t="shared" si="0"/>
        <v>=OUIDAH!C23</v>
      </c>
      <c r="T8" s="1" t="str">
        <f t="shared" si="1"/>
        <v>=OUIDAH!D23</v>
      </c>
      <c r="U8" s="1" t="str">
        <f t="shared" si="1"/>
        <v>=OUIDAH!B34</v>
      </c>
      <c r="V8" s="1" t="str">
        <f t="shared" si="1"/>
        <v>=OUIDAH!B35</v>
      </c>
      <c r="W8" s="1" t="str">
        <f t="shared" si="1"/>
        <v>=OUIDAH!B36</v>
      </c>
      <c r="X8" s="1" t="str">
        <f t="shared" si="1"/>
        <v>=OUIDAH!C34</v>
      </c>
      <c r="Y8" s="1" t="str">
        <f t="shared" si="1"/>
        <v>=OUIDAH!C35</v>
      </c>
      <c r="Z8" s="1" t="str">
        <f t="shared" si="1"/>
        <v>=OUIDAH!C36</v>
      </c>
      <c r="AA8" s="1" t="str">
        <f t="shared" si="1"/>
        <v>=OUIDAH!B49</v>
      </c>
      <c r="AB8" s="1" t="str">
        <f t="shared" si="1"/>
        <v>=OUIDAH!B50</v>
      </c>
      <c r="AC8" s="1" t="str">
        <f t="shared" si="1"/>
        <v>=OUIDAH!B51</v>
      </c>
      <c r="AD8" s="1" t="str">
        <f t="shared" si="1"/>
        <v>=OUIDAH!B39</v>
      </c>
      <c r="AE8" s="1" t="str">
        <f t="shared" si="1"/>
        <v>=OUIDAH!B40</v>
      </c>
      <c r="AF8" s="1" t="str">
        <f t="shared" si="1"/>
        <v>=OUIDAH!B41</v>
      </c>
      <c r="AG8" s="1" t="str">
        <f t="shared" si="1"/>
        <v>=OUIDAH!B44</v>
      </c>
      <c r="AH8" s="1" t="str">
        <f t="shared" si="1"/>
        <v>=OUIDAH!B45</v>
      </c>
      <c r="AI8" s="1" t="str">
        <f t="shared" si="1"/>
        <v>=OUIDAH!B46</v>
      </c>
      <c r="AJ8" s="1" t="str">
        <f t="shared" si="1"/>
        <v>=OUIDAH!B54</v>
      </c>
      <c r="AK8" s="1" t="str">
        <f t="shared" si="2"/>
        <v>=OUIDAH!B55</v>
      </c>
      <c r="AL8" s="1" t="str">
        <f t="shared" si="2"/>
        <v>=OUIDAH!B56</v>
      </c>
      <c r="AM8" s="1" t="str">
        <f t="shared" si="2"/>
        <v>=OUIDAH!C54</v>
      </c>
      <c r="AN8" s="1" t="str">
        <f t="shared" si="2"/>
        <v>=OUIDAH!C55</v>
      </c>
      <c r="AO8" s="1" t="str">
        <f t="shared" si="2"/>
        <v>=OUIDAH!C56</v>
      </c>
      <c r="AP8" s="1" t="str">
        <f t="shared" si="2"/>
        <v>=OUIDAH!B59</v>
      </c>
      <c r="AQ8" s="1" t="str">
        <f t="shared" si="2"/>
        <v>=OUIDAH!B60</v>
      </c>
      <c r="AR8" s="1" t="str">
        <f t="shared" si="2"/>
        <v>=OUIDAH!B61</v>
      </c>
      <c r="AS8" s="1" t="str">
        <f t="shared" si="2"/>
        <v>=OUIDAH!C59</v>
      </c>
      <c r="AT8" s="1" t="str">
        <f t="shared" si="2"/>
        <v>=OUIDAH!C60</v>
      </c>
      <c r="AU8" s="1" t="str">
        <f t="shared" si="2"/>
        <v>=OUIDAH!C61</v>
      </c>
      <c r="AV8" s="1" t="str">
        <f t="shared" si="2"/>
        <v>=OUIDAH!B74</v>
      </c>
      <c r="AW8" s="1" t="str">
        <f t="shared" si="2"/>
        <v>=OUIDAH!B75</v>
      </c>
      <c r="AX8" s="1" t="str">
        <f t="shared" si="2"/>
        <v>=OUIDAH!B76</v>
      </c>
      <c r="AY8" s="1" t="str">
        <f t="shared" si="2"/>
        <v>=OUIDAH!B64</v>
      </c>
      <c r="AZ8" s="1" t="str">
        <f t="shared" si="2"/>
        <v>=OUIDAH!B65</v>
      </c>
      <c r="BA8" s="1" t="str">
        <f t="shared" si="3"/>
        <v>=OUIDAH!B66</v>
      </c>
      <c r="BB8" s="1" t="str">
        <f t="shared" si="3"/>
        <v>=OUIDAH!C64</v>
      </c>
      <c r="BC8" s="1" t="str">
        <f t="shared" si="3"/>
        <v>=OUIDAH!C65</v>
      </c>
      <c r="BD8" s="1" t="str">
        <f t="shared" si="3"/>
        <v>=OUIDAH!C66</v>
      </c>
      <c r="BE8" s="1" t="str">
        <f t="shared" si="3"/>
        <v>=OUIDAH!B69</v>
      </c>
      <c r="BF8" s="1" t="str">
        <f t="shared" si="3"/>
        <v>=OUIDAH!B70</v>
      </c>
      <c r="BG8" s="1" t="str">
        <f t="shared" si="3"/>
        <v>=OUIDAH!B71</v>
      </c>
      <c r="BH8" s="1" t="str">
        <f t="shared" si="3"/>
        <v>=OUIDAH!C69</v>
      </c>
      <c r="BI8" s="1" t="str">
        <f t="shared" si="3"/>
        <v>=OUIDAH!C70</v>
      </c>
      <c r="BJ8" s="1" t="str">
        <f t="shared" si="3"/>
        <v>=OUIDAH!C71</v>
      </c>
    </row>
    <row r="9" spans="2:62" x14ac:dyDescent="0.3">
      <c r="B9" s="1" t="s">
        <v>14</v>
      </c>
      <c r="C9" s="18">
        <f>LOKOSSA!D3</f>
        <v>0.99970000000000003</v>
      </c>
      <c r="D9" s="1" t="str">
        <f t="shared" si="4"/>
        <v>='LOKOSSA'!D4</v>
      </c>
      <c r="E9" s="1" t="str">
        <f t="shared" si="0"/>
        <v>=LOKOSSA!D5</v>
      </c>
      <c r="F9" s="1" t="str">
        <f t="shared" si="0"/>
        <v>=LOKOSSA!B8</v>
      </c>
      <c r="G9" s="1" t="str">
        <f t="shared" si="0"/>
        <v>=LOKOSSA!B9</v>
      </c>
      <c r="H9" s="1" t="str">
        <f t="shared" si="0"/>
        <v>=LOKOSSA!B10</v>
      </c>
      <c r="I9" s="1" t="str">
        <f t="shared" si="0"/>
        <v>=LOKOSSA!d13</v>
      </c>
      <c r="J9" s="1" t="str">
        <f t="shared" si="0"/>
        <v>=LOKOSSA!d14</v>
      </c>
      <c r="K9" s="1" t="str">
        <f t="shared" si="0"/>
        <v>=LOKOSSA!d15</v>
      </c>
      <c r="L9" s="1" t="str">
        <f t="shared" si="0"/>
        <v>=LOKOSSA!b26</v>
      </c>
      <c r="M9" s="1" t="str">
        <f t="shared" si="0"/>
        <v>=LOKOSSA!c26</v>
      </c>
      <c r="N9" s="1" t="str">
        <f t="shared" si="0"/>
        <v>=LOKOSSA!d26</v>
      </c>
      <c r="O9" s="1" t="str">
        <f t="shared" si="0"/>
        <v>=LOKOSSA!B29</v>
      </c>
      <c r="P9" s="1" t="str">
        <f t="shared" si="0"/>
        <v>=LOKOSSA!B30</v>
      </c>
      <c r="Q9" s="1" t="str">
        <f t="shared" si="0"/>
        <v>=LOKOSSA!B31</v>
      </c>
      <c r="R9" s="1" t="str">
        <f t="shared" si="0"/>
        <v>=LOKOSSA!B23</v>
      </c>
      <c r="S9" s="1" t="str">
        <f t="shared" si="0"/>
        <v>=LOKOSSA!C23</v>
      </c>
      <c r="T9" s="1" t="str">
        <f t="shared" si="1"/>
        <v>=LOKOSSA!D23</v>
      </c>
      <c r="U9" s="1" t="str">
        <f t="shared" si="1"/>
        <v>=LOKOSSA!B34</v>
      </c>
      <c r="V9" s="1" t="str">
        <f t="shared" si="1"/>
        <v>=LOKOSSA!B35</v>
      </c>
      <c r="W9" s="1" t="str">
        <f t="shared" si="1"/>
        <v>=LOKOSSA!B36</v>
      </c>
      <c r="X9" s="1" t="str">
        <f t="shared" si="1"/>
        <v>=LOKOSSA!C34</v>
      </c>
      <c r="Y9" s="1" t="str">
        <f t="shared" si="1"/>
        <v>=LOKOSSA!C35</v>
      </c>
      <c r="Z9" s="1" t="str">
        <f t="shared" si="1"/>
        <v>=LOKOSSA!C36</v>
      </c>
      <c r="AA9" s="1" t="str">
        <f t="shared" si="1"/>
        <v>=LOKOSSA!B49</v>
      </c>
      <c r="AB9" s="1" t="str">
        <f t="shared" si="1"/>
        <v>=LOKOSSA!B50</v>
      </c>
      <c r="AC9" s="1" t="str">
        <f t="shared" si="1"/>
        <v>=LOKOSSA!B51</v>
      </c>
      <c r="AD9" s="1" t="str">
        <f t="shared" si="1"/>
        <v>=LOKOSSA!B39</v>
      </c>
      <c r="AE9" s="1" t="str">
        <f t="shared" si="1"/>
        <v>=LOKOSSA!B40</v>
      </c>
      <c r="AF9" s="1" t="str">
        <f t="shared" si="1"/>
        <v>=LOKOSSA!B41</v>
      </c>
      <c r="AG9" s="1" t="str">
        <f t="shared" si="1"/>
        <v>=LOKOSSA!B44</v>
      </c>
      <c r="AH9" s="1" t="str">
        <f t="shared" si="1"/>
        <v>=LOKOSSA!B45</v>
      </c>
      <c r="AI9" s="1" t="str">
        <f t="shared" si="1"/>
        <v>=LOKOSSA!B46</v>
      </c>
      <c r="AJ9" s="1" t="str">
        <f t="shared" si="1"/>
        <v>=LOKOSSA!B54</v>
      </c>
      <c r="AK9" s="1" t="str">
        <f t="shared" si="2"/>
        <v>=LOKOSSA!B55</v>
      </c>
      <c r="AL9" s="1" t="str">
        <f t="shared" si="2"/>
        <v>=LOKOSSA!B56</v>
      </c>
      <c r="AM9" s="1" t="str">
        <f t="shared" si="2"/>
        <v>=LOKOSSA!C54</v>
      </c>
      <c r="AN9" s="1" t="str">
        <f t="shared" si="2"/>
        <v>=LOKOSSA!C55</v>
      </c>
      <c r="AO9" s="1" t="str">
        <f t="shared" si="2"/>
        <v>=LOKOSSA!C56</v>
      </c>
      <c r="AP9" s="1" t="str">
        <f t="shared" si="2"/>
        <v>=LOKOSSA!B59</v>
      </c>
      <c r="AQ9" s="1" t="str">
        <f t="shared" si="2"/>
        <v>=LOKOSSA!B60</v>
      </c>
      <c r="AR9" s="1" t="str">
        <f t="shared" si="2"/>
        <v>=LOKOSSA!B61</v>
      </c>
      <c r="AS9" s="1" t="str">
        <f t="shared" si="2"/>
        <v>=LOKOSSA!C59</v>
      </c>
      <c r="AT9" s="1" t="str">
        <f t="shared" si="2"/>
        <v>=LOKOSSA!C60</v>
      </c>
      <c r="AU9" s="1" t="str">
        <f t="shared" si="2"/>
        <v>=LOKOSSA!C61</v>
      </c>
      <c r="AV9" s="1" t="str">
        <f t="shared" si="2"/>
        <v>=LOKOSSA!B74</v>
      </c>
      <c r="AW9" s="1" t="str">
        <f t="shared" si="2"/>
        <v>=LOKOSSA!B75</v>
      </c>
      <c r="AX9" s="1" t="str">
        <f t="shared" si="2"/>
        <v>=LOKOSSA!B76</v>
      </c>
      <c r="AY9" s="1" t="str">
        <f t="shared" si="2"/>
        <v>=LOKOSSA!B64</v>
      </c>
      <c r="AZ9" s="1" t="str">
        <f t="shared" si="2"/>
        <v>=LOKOSSA!B65</v>
      </c>
      <c r="BA9" s="1" t="str">
        <f t="shared" si="3"/>
        <v>=LOKOSSA!B66</v>
      </c>
      <c r="BB9" s="1" t="str">
        <f t="shared" si="3"/>
        <v>=LOKOSSA!C64</v>
      </c>
      <c r="BC9" s="1" t="str">
        <f t="shared" si="3"/>
        <v>=LOKOSSA!C65</v>
      </c>
      <c r="BD9" s="1" t="str">
        <f t="shared" si="3"/>
        <v>=LOKOSSA!C66</v>
      </c>
      <c r="BE9" s="1" t="str">
        <f t="shared" si="3"/>
        <v>=LOKOSSA!B69</v>
      </c>
      <c r="BF9" s="1" t="str">
        <f t="shared" si="3"/>
        <v>=LOKOSSA!B70</v>
      </c>
      <c r="BG9" s="1" t="str">
        <f t="shared" si="3"/>
        <v>=LOKOSSA!B71</v>
      </c>
      <c r="BH9" s="1" t="str">
        <f t="shared" si="3"/>
        <v>=LOKOSSA!C69</v>
      </c>
      <c r="BI9" s="1" t="str">
        <f t="shared" si="3"/>
        <v>=LOKOSSA!C70</v>
      </c>
      <c r="BJ9" s="1" t="str">
        <f t="shared" si="3"/>
        <v>=LOKOSSA!C71</v>
      </c>
    </row>
    <row r="10" spans="2:62" x14ac:dyDescent="0.3">
      <c r="B10" s="1" t="s">
        <v>15</v>
      </c>
      <c r="C10" s="18">
        <f>BOHICON!D3</f>
        <v>0.99870000000000003</v>
      </c>
      <c r="D10" s="1" t="str">
        <f t="shared" si="4"/>
        <v>='BOHICON'!D4</v>
      </c>
      <c r="E10" s="1" t="str">
        <f t="shared" si="0"/>
        <v>=BOHICON!D5</v>
      </c>
      <c r="F10" s="1" t="str">
        <f t="shared" si="0"/>
        <v>=BOHICON!B8</v>
      </c>
      <c r="G10" s="1" t="str">
        <f t="shared" si="0"/>
        <v>=BOHICON!B9</v>
      </c>
      <c r="H10" s="1" t="str">
        <f t="shared" si="0"/>
        <v>=BOHICON!B10</v>
      </c>
      <c r="I10" s="1" t="str">
        <f t="shared" si="0"/>
        <v>=BOHICON!d13</v>
      </c>
      <c r="J10" s="1" t="str">
        <f t="shared" si="0"/>
        <v>=BOHICON!d14</v>
      </c>
      <c r="K10" s="1" t="str">
        <f t="shared" si="0"/>
        <v>=BOHICON!d15</v>
      </c>
      <c r="L10" s="1" t="str">
        <f t="shared" si="0"/>
        <v>=BOHICON!b26</v>
      </c>
      <c r="M10" s="1" t="str">
        <f t="shared" si="0"/>
        <v>=BOHICON!c26</v>
      </c>
      <c r="N10" s="1" t="str">
        <f t="shared" si="0"/>
        <v>=BOHICON!d26</v>
      </c>
      <c r="O10" s="1" t="str">
        <f t="shared" si="0"/>
        <v>=BOHICON!B29</v>
      </c>
      <c r="P10" s="1" t="str">
        <f t="shared" si="0"/>
        <v>=BOHICON!B30</v>
      </c>
      <c r="Q10" s="1" t="str">
        <f t="shared" si="0"/>
        <v>=BOHICON!B31</v>
      </c>
      <c r="R10" s="1" t="str">
        <f t="shared" si="0"/>
        <v>=BOHICON!B23</v>
      </c>
      <c r="S10" s="1" t="str">
        <f t="shared" si="0"/>
        <v>=BOHICON!C23</v>
      </c>
      <c r="T10" s="1" t="str">
        <f t="shared" si="1"/>
        <v>=BOHICON!D23</v>
      </c>
      <c r="U10" s="1" t="str">
        <f t="shared" si="1"/>
        <v>=BOHICON!B34</v>
      </c>
      <c r="V10" s="1" t="str">
        <f t="shared" si="1"/>
        <v>=BOHICON!B35</v>
      </c>
      <c r="W10" s="1" t="str">
        <f t="shared" si="1"/>
        <v>=BOHICON!B36</v>
      </c>
      <c r="X10" s="1" t="str">
        <f t="shared" si="1"/>
        <v>=BOHICON!C34</v>
      </c>
      <c r="Y10" s="1" t="str">
        <f t="shared" si="1"/>
        <v>=BOHICON!C35</v>
      </c>
      <c r="Z10" s="1" t="str">
        <f t="shared" si="1"/>
        <v>=BOHICON!C36</v>
      </c>
      <c r="AA10" s="1" t="str">
        <f t="shared" si="1"/>
        <v>=BOHICON!B49</v>
      </c>
      <c r="AB10" s="1" t="str">
        <f t="shared" si="1"/>
        <v>=BOHICON!B50</v>
      </c>
      <c r="AC10" s="1" t="str">
        <f t="shared" si="1"/>
        <v>=BOHICON!B51</v>
      </c>
      <c r="AD10" s="1" t="str">
        <f t="shared" si="1"/>
        <v>=BOHICON!B39</v>
      </c>
      <c r="AE10" s="1" t="str">
        <f t="shared" si="1"/>
        <v>=BOHICON!B40</v>
      </c>
      <c r="AF10" s="1" t="str">
        <f t="shared" si="1"/>
        <v>=BOHICON!B41</v>
      </c>
      <c r="AG10" s="1" t="str">
        <f t="shared" si="1"/>
        <v>=BOHICON!B44</v>
      </c>
      <c r="AH10" s="1" t="str">
        <f t="shared" si="1"/>
        <v>=BOHICON!B45</v>
      </c>
      <c r="AI10" s="1" t="str">
        <f t="shared" si="1"/>
        <v>=BOHICON!B46</v>
      </c>
      <c r="AJ10" s="1" t="str">
        <f t="shared" si="1"/>
        <v>=BOHICON!B54</v>
      </c>
      <c r="AK10" s="1" t="str">
        <f t="shared" si="2"/>
        <v>=BOHICON!B55</v>
      </c>
      <c r="AL10" s="1" t="str">
        <f t="shared" si="2"/>
        <v>=BOHICON!B56</v>
      </c>
      <c r="AM10" s="1" t="str">
        <f t="shared" si="2"/>
        <v>=BOHICON!C54</v>
      </c>
      <c r="AN10" s="1" t="str">
        <f t="shared" si="2"/>
        <v>=BOHICON!C55</v>
      </c>
      <c r="AO10" s="1" t="str">
        <f t="shared" si="2"/>
        <v>=BOHICON!C56</v>
      </c>
      <c r="AP10" s="1" t="str">
        <f t="shared" si="2"/>
        <v>=BOHICON!B59</v>
      </c>
      <c r="AQ10" s="1" t="str">
        <f t="shared" si="2"/>
        <v>=BOHICON!B60</v>
      </c>
      <c r="AR10" s="1" t="str">
        <f t="shared" si="2"/>
        <v>=BOHICON!B61</v>
      </c>
      <c r="AS10" s="1" t="str">
        <f t="shared" si="2"/>
        <v>=BOHICON!C59</v>
      </c>
      <c r="AT10" s="1" t="str">
        <f t="shared" si="2"/>
        <v>=BOHICON!C60</v>
      </c>
      <c r="AU10" s="1" t="str">
        <f t="shared" si="2"/>
        <v>=BOHICON!C61</v>
      </c>
      <c r="AV10" s="1" t="str">
        <f t="shared" si="2"/>
        <v>=BOHICON!B74</v>
      </c>
      <c r="AW10" s="1" t="str">
        <f t="shared" si="2"/>
        <v>=BOHICON!B75</v>
      </c>
      <c r="AX10" s="1" t="str">
        <f t="shared" si="2"/>
        <v>=BOHICON!B76</v>
      </c>
      <c r="AY10" s="1" t="str">
        <f t="shared" si="2"/>
        <v>=BOHICON!B64</v>
      </c>
      <c r="AZ10" s="1" t="str">
        <f t="shared" si="2"/>
        <v>=BOHICON!B65</v>
      </c>
      <c r="BA10" s="1" t="str">
        <f t="shared" si="3"/>
        <v>=BOHICON!B66</v>
      </c>
      <c r="BB10" s="1" t="str">
        <f t="shared" si="3"/>
        <v>=BOHICON!C64</v>
      </c>
      <c r="BC10" s="1" t="str">
        <f t="shared" si="3"/>
        <v>=BOHICON!C65</v>
      </c>
      <c r="BD10" s="1" t="str">
        <f t="shared" si="3"/>
        <v>=BOHICON!C66</v>
      </c>
      <c r="BE10" s="1" t="str">
        <f t="shared" si="3"/>
        <v>=BOHICON!B69</v>
      </c>
      <c r="BF10" s="1" t="str">
        <f t="shared" si="3"/>
        <v>=BOHICON!B70</v>
      </c>
      <c r="BG10" s="1" t="str">
        <f t="shared" si="3"/>
        <v>=BOHICON!B71</v>
      </c>
      <c r="BH10" s="1" t="str">
        <f t="shared" si="3"/>
        <v>=BOHICON!C69</v>
      </c>
      <c r="BI10" s="1" t="str">
        <f t="shared" si="3"/>
        <v>=BOHICON!C70</v>
      </c>
      <c r="BJ10" s="1" t="str">
        <f t="shared" si="3"/>
        <v>=BOHICON!C71</v>
      </c>
    </row>
    <row r="11" spans="2:62" x14ac:dyDescent="0.3">
      <c r="B11" s="1" t="s">
        <v>16</v>
      </c>
      <c r="C11" s="18">
        <f>PARAKOU!D3</f>
        <v>1</v>
      </c>
      <c r="D11" s="1" t="str">
        <f t="shared" si="4"/>
        <v>='PARAKOU'!D4</v>
      </c>
      <c r="E11" s="1" t="str">
        <f t="shared" si="0"/>
        <v>=PARAKOU!D5</v>
      </c>
      <c r="F11" s="1" t="str">
        <f t="shared" si="0"/>
        <v>=PARAKOU!B8</v>
      </c>
      <c r="G11" s="1" t="str">
        <f t="shared" si="0"/>
        <v>=PARAKOU!B9</v>
      </c>
      <c r="H11" s="1" t="str">
        <f t="shared" si="0"/>
        <v>=PARAKOU!B10</v>
      </c>
      <c r="I11" s="1" t="str">
        <f t="shared" si="0"/>
        <v>=PARAKOU!d13</v>
      </c>
      <c r="J11" s="1" t="str">
        <f t="shared" si="0"/>
        <v>=PARAKOU!d14</v>
      </c>
      <c r="K11" s="1" t="str">
        <f t="shared" si="0"/>
        <v>=PARAKOU!d15</v>
      </c>
      <c r="L11" s="1" t="str">
        <f t="shared" si="0"/>
        <v>=PARAKOU!b26</v>
      </c>
      <c r="M11" s="1" t="str">
        <f t="shared" si="0"/>
        <v>=PARAKOU!c26</v>
      </c>
      <c r="N11" s="1" t="str">
        <f t="shared" si="0"/>
        <v>=PARAKOU!d26</v>
      </c>
      <c r="O11" s="1" t="str">
        <f t="shared" si="0"/>
        <v>=PARAKOU!B29</v>
      </c>
      <c r="P11" s="1" t="str">
        <f t="shared" si="0"/>
        <v>=PARAKOU!B30</v>
      </c>
      <c r="Q11" s="1" t="str">
        <f t="shared" si="0"/>
        <v>=PARAKOU!B31</v>
      </c>
      <c r="R11" s="1" t="str">
        <f t="shared" si="0"/>
        <v>=PARAKOU!B23</v>
      </c>
      <c r="S11" s="1" t="str">
        <f t="shared" si="0"/>
        <v>=PARAKOU!C23</v>
      </c>
      <c r="T11" s="1" t="str">
        <f t="shared" si="1"/>
        <v>=PARAKOU!D23</v>
      </c>
      <c r="U11" s="1" t="str">
        <f t="shared" si="1"/>
        <v>=PARAKOU!B34</v>
      </c>
      <c r="V11" s="1" t="str">
        <f t="shared" si="1"/>
        <v>=PARAKOU!B35</v>
      </c>
      <c r="W11" s="1" t="str">
        <f t="shared" si="1"/>
        <v>=PARAKOU!B36</v>
      </c>
      <c r="X11" s="1" t="str">
        <f t="shared" si="1"/>
        <v>=PARAKOU!C34</v>
      </c>
      <c r="Y11" s="1" t="str">
        <f t="shared" si="1"/>
        <v>=PARAKOU!C35</v>
      </c>
      <c r="Z11" s="1" t="str">
        <f t="shared" si="1"/>
        <v>=PARAKOU!C36</v>
      </c>
      <c r="AA11" s="1" t="str">
        <f t="shared" si="1"/>
        <v>=PARAKOU!B49</v>
      </c>
      <c r="AB11" s="1" t="str">
        <f t="shared" si="1"/>
        <v>=PARAKOU!B50</v>
      </c>
      <c r="AC11" s="1" t="str">
        <f t="shared" si="1"/>
        <v>=PARAKOU!B51</v>
      </c>
      <c r="AD11" s="1" t="str">
        <f t="shared" si="1"/>
        <v>=PARAKOU!B39</v>
      </c>
      <c r="AE11" s="1" t="str">
        <f t="shared" si="1"/>
        <v>=PARAKOU!B40</v>
      </c>
      <c r="AF11" s="1" t="str">
        <f t="shared" si="1"/>
        <v>=PARAKOU!B41</v>
      </c>
      <c r="AG11" s="1" t="str">
        <f t="shared" si="1"/>
        <v>=PARAKOU!B44</v>
      </c>
      <c r="AH11" s="1" t="str">
        <f t="shared" si="1"/>
        <v>=PARAKOU!B45</v>
      </c>
      <c r="AI11" s="1" t="str">
        <f t="shared" si="1"/>
        <v>=PARAKOU!B46</v>
      </c>
      <c r="AJ11" s="1" t="str">
        <f t="shared" si="1"/>
        <v>=PARAKOU!B54</v>
      </c>
      <c r="AK11" s="1" t="str">
        <f t="shared" si="2"/>
        <v>=PARAKOU!B55</v>
      </c>
      <c r="AL11" s="1" t="str">
        <f t="shared" si="2"/>
        <v>=PARAKOU!B56</v>
      </c>
      <c r="AM11" s="1" t="str">
        <f t="shared" si="2"/>
        <v>=PARAKOU!C54</v>
      </c>
      <c r="AN11" s="1" t="str">
        <f t="shared" si="2"/>
        <v>=PARAKOU!C55</v>
      </c>
      <c r="AO11" s="1" t="str">
        <f t="shared" si="2"/>
        <v>=PARAKOU!C56</v>
      </c>
      <c r="AP11" s="1" t="str">
        <f t="shared" si="2"/>
        <v>=PARAKOU!B59</v>
      </c>
      <c r="AQ11" s="1" t="str">
        <f t="shared" si="2"/>
        <v>=PARAKOU!B60</v>
      </c>
      <c r="AR11" s="1" t="str">
        <f t="shared" si="2"/>
        <v>=PARAKOU!B61</v>
      </c>
      <c r="AS11" s="1" t="str">
        <f t="shared" si="2"/>
        <v>=PARAKOU!C59</v>
      </c>
      <c r="AT11" s="1" t="str">
        <f t="shared" si="2"/>
        <v>=PARAKOU!C60</v>
      </c>
      <c r="AU11" s="1" t="str">
        <f t="shared" si="2"/>
        <v>=PARAKOU!C61</v>
      </c>
      <c r="AV11" s="1" t="str">
        <f t="shared" si="2"/>
        <v>=PARAKOU!B74</v>
      </c>
      <c r="AW11" s="1" t="str">
        <f t="shared" si="2"/>
        <v>=PARAKOU!B75</v>
      </c>
      <c r="AX11" s="1" t="str">
        <f t="shared" si="2"/>
        <v>=PARAKOU!B76</v>
      </c>
      <c r="AY11" s="1" t="str">
        <f t="shared" si="2"/>
        <v>=PARAKOU!B64</v>
      </c>
      <c r="AZ11" s="1" t="str">
        <f t="shared" si="2"/>
        <v>=PARAKOU!B65</v>
      </c>
      <c r="BA11" s="1" t="str">
        <f t="shared" si="3"/>
        <v>=PARAKOU!B66</v>
      </c>
      <c r="BB11" s="1" t="str">
        <f t="shared" si="3"/>
        <v>=PARAKOU!C64</v>
      </c>
      <c r="BC11" s="1" t="str">
        <f t="shared" si="3"/>
        <v>=PARAKOU!C65</v>
      </c>
      <c r="BD11" s="1" t="str">
        <f t="shared" si="3"/>
        <v>=PARAKOU!C66</v>
      </c>
      <c r="BE11" s="1" t="str">
        <f t="shared" si="3"/>
        <v>=PARAKOU!B69</v>
      </c>
      <c r="BF11" s="1" t="str">
        <f t="shared" si="3"/>
        <v>=PARAKOU!B70</v>
      </c>
      <c r="BG11" s="1" t="str">
        <f t="shared" si="3"/>
        <v>=PARAKOU!B71</v>
      </c>
      <c r="BH11" s="1" t="str">
        <f t="shared" si="3"/>
        <v>=PARAKOU!C69</v>
      </c>
      <c r="BI11" s="1" t="str">
        <f t="shared" si="3"/>
        <v>=PARAKOU!C70</v>
      </c>
      <c r="BJ11" s="1" t="str">
        <f t="shared" si="3"/>
        <v>=PARAKOU!C71</v>
      </c>
    </row>
    <row r="12" spans="2:62" x14ac:dyDescent="0.3">
      <c r="B12" s="1" t="s">
        <v>17</v>
      </c>
      <c r="C12" s="18">
        <f>DJOUGOU!D3</f>
        <v>0.99580000000000002</v>
      </c>
      <c r="D12" s="1" t="str">
        <f t="shared" si="4"/>
        <v>='DJOUGOU'!D4</v>
      </c>
      <c r="E12" s="1" t="str">
        <f t="shared" si="0"/>
        <v>=DJOUGOU!D5</v>
      </c>
      <c r="F12" s="1" t="str">
        <f t="shared" si="0"/>
        <v>=DJOUGOU!B8</v>
      </c>
      <c r="G12" s="1" t="str">
        <f t="shared" si="0"/>
        <v>=DJOUGOU!B9</v>
      </c>
      <c r="H12" s="1" t="str">
        <f t="shared" si="0"/>
        <v>=DJOUGOU!B10</v>
      </c>
      <c r="I12" s="1" t="str">
        <f t="shared" si="0"/>
        <v>=DJOUGOU!d13</v>
      </c>
      <c r="J12" s="1" t="str">
        <f t="shared" si="0"/>
        <v>=DJOUGOU!d14</v>
      </c>
      <c r="K12" s="1" t="str">
        <f t="shared" si="0"/>
        <v>=DJOUGOU!d15</v>
      </c>
      <c r="L12" s="1" t="str">
        <f t="shared" si="0"/>
        <v>=DJOUGOU!b26</v>
      </c>
      <c r="M12" s="1" t="str">
        <f t="shared" si="0"/>
        <v>=DJOUGOU!c26</v>
      </c>
      <c r="N12" s="1" t="str">
        <f t="shared" si="0"/>
        <v>=DJOUGOU!d26</v>
      </c>
      <c r="O12" s="1" t="str">
        <f t="shared" si="0"/>
        <v>=DJOUGOU!B29</v>
      </c>
      <c r="P12" s="1" t="str">
        <f t="shared" si="0"/>
        <v>=DJOUGOU!B30</v>
      </c>
      <c r="Q12" s="1" t="str">
        <f t="shared" si="0"/>
        <v>=DJOUGOU!B31</v>
      </c>
      <c r="R12" s="1" t="str">
        <f t="shared" si="0"/>
        <v>=DJOUGOU!B23</v>
      </c>
      <c r="S12" s="1" t="str">
        <f t="shared" si="0"/>
        <v>=DJOUGOU!C23</v>
      </c>
      <c r="T12" s="1" t="str">
        <f t="shared" si="1"/>
        <v>=DJOUGOU!D23</v>
      </c>
      <c r="U12" s="1" t="str">
        <f t="shared" si="1"/>
        <v>=DJOUGOU!B34</v>
      </c>
      <c r="V12" s="1" t="str">
        <f t="shared" si="1"/>
        <v>=DJOUGOU!B35</v>
      </c>
      <c r="W12" s="1" t="str">
        <f t="shared" si="1"/>
        <v>=DJOUGOU!B36</v>
      </c>
      <c r="X12" s="1" t="str">
        <f t="shared" si="1"/>
        <v>=DJOUGOU!C34</v>
      </c>
      <c r="Y12" s="1" t="str">
        <f t="shared" si="1"/>
        <v>=DJOUGOU!C35</v>
      </c>
      <c r="Z12" s="1" t="str">
        <f t="shared" si="1"/>
        <v>=DJOUGOU!C36</v>
      </c>
      <c r="AA12" s="1" t="str">
        <f t="shared" si="1"/>
        <v>=DJOUGOU!B49</v>
      </c>
      <c r="AB12" s="1" t="str">
        <f t="shared" si="1"/>
        <v>=DJOUGOU!B50</v>
      </c>
      <c r="AC12" s="1" t="str">
        <f t="shared" si="1"/>
        <v>=DJOUGOU!B51</v>
      </c>
      <c r="AD12" s="1" t="str">
        <f t="shared" si="1"/>
        <v>=DJOUGOU!B39</v>
      </c>
      <c r="AE12" s="1" t="str">
        <f t="shared" si="1"/>
        <v>=DJOUGOU!B40</v>
      </c>
      <c r="AF12" s="1" t="str">
        <f t="shared" si="1"/>
        <v>=DJOUGOU!B41</v>
      </c>
      <c r="AG12" s="1" t="str">
        <f t="shared" si="1"/>
        <v>=DJOUGOU!B44</v>
      </c>
      <c r="AH12" s="1" t="str">
        <f t="shared" si="1"/>
        <v>=DJOUGOU!B45</v>
      </c>
      <c r="AI12" s="1" t="str">
        <f t="shared" si="1"/>
        <v>=DJOUGOU!B46</v>
      </c>
      <c r="AJ12" s="1" t="str">
        <f t="shared" si="1"/>
        <v>=DJOUGOU!B54</v>
      </c>
      <c r="AK12" s="1" t="str">
        <f t="shared" si="2"/>
        <v>=DJOUGOU!B55</v>
      </c>
      <c r="AL12" s="1" t="str">
        <f t="shared" si="2"/>
        <v>=DJOUGOU!B56</v>
      </c>
      <c r="AM12" s="1" t="str">
        <f t="shared" si="2"/>
        <v>=DJOUGOU!C54</v>
      </c>
      <c r="AN12" s="1" t="str">
        <f t="shared" si="2"/>
        <v>=DJOUGOU!C55</v>
      </c>
      <c r="AO12" s="1" t="str">
        <f t="shared" si="2"/>
        <v>=DJOUGOU!C56</v>
      </c>
      <c r="AP12" s="1" t="str">
        <f t="shared" si="2"/>
        <v>=DJOUGOU!B59</v>
      </c>
      <c r="AQ12" s="1" t="str">
        <f t="shared" si="2"/>
        <v>=DJOUGOU!B60</v>
      </c>
      <c r="AR12" s="1" t="str">
        <f t="shared" si="2"/>
        <v>=DJOUGOU!B61</v>
      </c>
      <c r="AS12" s="1" t="str">
        <f t="shared" si="2"/>
        <v>=DJOUGOU!C59</v>
      </c>
      <c r="AT12" s="1" t="str">
        <f t="shared" si="2"/>
        <v>=DJOUGOU!C60</v>
      </c>
      <c r="AU12" s="1" t="str">
        <f t="shared" si="2"/>
        <v>=DJOUGOU!C61</v>
      </c>
      <c r="AV12" s="1" t="str">
        <f t="shared" si="2"/>
        <v>=DJOUGOU!B74</v>
      </c>
      <c r="AW12" s="1" t="str">
        <f t="shared" si="2"/>
        <v>=DJOUGOU!B75</v>
      </c>
      <c r="AX12" s="1" t="str">
        <f t="shared" si="2"/>
        <v>=DJOUGOU!B76</v>
      </c>
      <c r="AY12" s="1" t="str">
        <f t="shared" si="2"/>
        <v>=DJOUGOU!B64</v>
      </c>
      <c r="AZ12" s="1" t="str">
        <f t="shared" si="2"/>
        <v>=DJOUGOU!B65</v>
      </c>
      <c r="BA12" s="1" t="str">
        <f t="shared" si="3"/>
        <v>=DJOUGOU!B66</v>
      </c>
      <c r="BB12" s="1" t="str">
        <f t="shared" si="3"/>
        <v>=DJOUGOU!C64</v>
      </c>
      <c r="BC12" s="1" t="str">
        <f t="shared" si="3"/>
        <v>=DJOUGOU!C65</v>
      </c>
      <c r="BD12" s="1" t="str">
        <f t="shared" si="3"/>
        <v>=DJOUGOU!C66</v>
      </c>
      <c r="BE12" s="1" t="str">
        <f t="shared" si="3"/>
        <v>=DJOUGOU!B69</v>
      </c>
      <c r="BF12" s="1" t="str">
        <f t="shared" si="3"/>
        <v>=DJOUGOU!B70</v>
      </c>
      <c r="BG12" s="1" t="str">
        <f t="shared" si="3"/>
        <v>=DJOUGOU!B71</v>
      </c>
      <c r="BH12" s="1" t="str">
        <f t="shared" si="3"/>
        <v>=DJOUGOU!C69</v>
      </c>
      <c r="BI12" s="1" t="str">
        <f t="shared" si="3"/>
        <v>=DJOUGOU!C70</v>
      </c>
      <c r="BJ12" s="1" t="str">
        <f t="shared" si="3"/>
        <v>=DJOUGOU!C71</v>
      </c>
    </row>
    <row r="13" spans="2:62" x14ac:dyDescent="0.3">
      <c r="B13" s="1" t="s">
        <v>18</v>
      </c>
      <c r="C13" s="18">
        <f>NATITINGO!D3</f>
        <v>0.99970000000000003</v>
      </c>
      <c r="D13" s="1" t="str">
        <f t="shared" si="4"/>
        <v>='NATITINGO'!D4</v>
      </c>
      <c r="E13" s="1" t="str">
        <f t="shared" si="0"/>
        <v>=NATITINGO!D5</v>
      </c>
      <c r="F13" s="1" t="str">
        <f t="shared" si="0"/>
        <v>=NATITINGO!B8</v>
      </c>
      <c r="G13" s="1" t="str">
        <f t="shared" si="0"/>
        <v>=NATITINGO!B9</v>
      </c>
      <c r="H13" s="1" t="str">
        <f t="shared" si="0"/>
        <v>=NATITINGO!B10</v>
      </c>
      <c r="I13" s="1" t="str">
        <f t="shared" si="0"/>
        <v>=NATITINGO!d13</v>
      </c>
      <c r="J13" s="1" t="str">
        <f t="shared" si="0"/>
        <v>=NATITINGO!d14</v>
      </c>
      <c r="K13" s="1" t="str">
        <f t="shared" si="0"/>
        <v>=NATITINGO!d15</v>
      </c>
      <c r="L13" s="1" t="str">
        <f t="shared" si="0"/>
        <v>=NATITINGO!b26</v>
      </c>
      <c r="M13" s="1" t="str">
        <f t="shared" si="0"/>
        <v>=NATITINGO!c26</v>
      </c>
      <c r="N13" s="1" t="str">
        <f t="shared" si="0"/>
        <v>=NATITINGO!d26</v>
      </c>
      <c r="O13" s="1" t="str">
        <f t="shared" si="0"/>
        <v>=NATITINGO!B29</v>
      </c>
      <c r="P13" s="1" t="str">
        <f t="shared" si="0"/>
        <v>=NATITINGO!B30</v>
      </c>
      <c r="Q13" s="1" t="str">
        <f t="shared" si="0"/>
        <v>=NATITINGO!B31</v>
      </c>
      <c r="R13" s="1" t="str">
        <f t="shared" si="0"/>
        <v>=NATITINGO!B23</v>
      </c>
      <c r="S13" s="1" t="str">
        <f t="shared" si="0"/>
        <v>=NATITINGO!C23</v>
      </c>
      <c r="T13" s="1" t="str">
        <f t="shared" si="1"/>
        <v>=NATITINGO!D23</v>
      </c>
      <c r="U13" s="1" t="str">
        <f t="shared" si="1"/>
        <v>=NATITINGO!B34</v>
      </c>
      <c r="V13" s="1" t="str">
        <f t="shared" si="1"/>
        <v>=NATITINGO!B35</v>
      </c>
      <c r="W13" s="1" t="str">
        <f t="shared" si="1"/>
        <v>=NATITINGO!B36</v>
      </c>
      <c r="X13" s="1" t="str">
        <f t="shared" si="1"/>
        <v>=NATITINGO!C34</v>
      </c>
      <c r="Y13" s="1" t="str">
        <f t="shared" si="1"/>
        <v>=NATITINGO!C35</v>
      </c>
      <c r="Z13" s="1" t="str">
        <f t="shared" si="1"/>
        <v>=NATITINGO!C36</v>
      </c>
      <c r="AA13" s="1" t="str">
        <f t="shared" si="1"/>
        <v>=NATITINGO!B49</v>
      </c>
      <c r="AB13" s="1" t="str">
        <f t="shared" si="1"/>
        <v>=NATITINGO!B50</v>
      </c>
      <c r="AC13" s="1" t="str">
        <f t="shared" si="1"/>
        <v>=NATITINGO!B51</v>
      </c>
      <c r="AD13" s="1" t="str">
        <f t="shared" si="1"/>
        <v>=NATITINGO!B39</v>
      </c>
      <c r="AE13" s="1" t="str">
        <f t="shared" si="1"/>
        <v>=NATITINGO!B40</v>
      </c>
      <c r="AF13" s="1" t="str">
        <f t="shared" si="1"/>
        <v>=NATITINGO!B41</v>
      </c>
      <c r="AG13" s="1" t="str">
        <f t="shared" si="1"/>
        <v>=NATITINGO!B44</v>
      </c>
      <c r="AH13" s="1" t="str">
        <f t="shared" si="1"/>
        <v>=NATITINGO!B45</v>
      </c>
      <c r="AI13" s="1" t="str">
        <f t="shared" si="1"/>
        <v>=NATITINGO!B46</v>
      </c>
      <c r="AJ13" s="1" t="str">
        <f t="shared" si="1"/>
        <v>=NATITINGO!B54</v>
      </c>
      <c r="AK13" s="1" t="str">
        <f t="shared" si="2"/>
        <v>=NATITINGO!B55</v>
      </c>
      <c r="AL13" s="1" t="str">
        <f t="shared" si="2"/>
        <v>=NATITINGO!B56</v>
      </c>
      <c r="AM13" s="1" t="str">
        <f t="shared" si="2"/>
        <v>=NATITINGO!C54</v>
      </c>
      <c r="AN13" s="1" t="str">
        <f t="shared" si="2"/>
        <v>=NATITINGO!C55</v>
      </c>
      <c r="AO13" s="1" t="str">
        <f t="shared" si="2"/>
        <v>=NATITINGO!C56</v>
      </c>
      <c r="AP13" s="1" t="str">
        <f t="shared" si="2"/>
        <v>=NATITINGO!B59</v>
      </c>
      <c r="AQ13" s="1" t="str">
        <f t="shared" si="2"/>
        <v>=NATITINGO!B60</v>
      </c>
      <c r="AR13" s="1" t="str">
        <f t="shared" si="2"/>
        <v>=NATITINGO!B61</v>
      </c>
      <c r="AS13" s="1" t="str">
        <f t="shared" si="2"/>
        <v>=NATITINGO!C59</v>
      </c>
      <c r="AT13" s="1" t="str">
        <f t="shared" si="2"/>
        <v>=NATITINGO!C60</v>
      </c>
      <c r="AU13" s="1" t="str">
        <f t="shared" si="2"/>
        <v>=NATITINGO!C61</v>
      </c>
      <c r="AV13" s="1" t="str">
        <f t="shared" si="2"/>
        <v>=NATITINGO!B74</v>
      </c>
      <c r="AW13" s="1" t="str">
        <f t="shared" si="2"/>
        <v>=NATITINGO!B75</v>
      </c>
      <c r="AX13" s="1" t="str">
        <f t="shared" si="2"/>
        <v>=NATITINGO!B76</v>
      </c>
      <c r="AY13" s="1" t="str">
        <f t="shared" si="2"/>
        <v>=NATITINGO!B64</v>
      </c>
      <c r="AZ13" s="1" t="str">
        <f t="shared" si="2"/>
        <v>=NATITINGO!B65</v>
      </c>
      <c r="BA13" s="1" t="str">
        <f t="shared" si="3"/>
        <v>=NATITINGO!B66</v>
      </c>
      <c r="BB13" s="1" t="str">
        <f t="shared" si="3"/>
        <v>=NATITINGO!C64</v>
      </c>
      <c r="BC13" s="1" t="str">
        <f t="shared" si="3"/>
        <v>=NATITINGO!C65</v>
      </c>
      <c r="BD13" s="1" t="str">
        <f t="shared" si="3"/>
        <v>=NATITINGO!C66</v>
      </c>
      <c r="BE13" s="1" t="str">
        <f t="shared" si="3"/>
        <v>=NATITINGO!B69</v>
      </c>
      <c r="BF13" s="1" t="str">
        <f t="shared" si="3"/>
        <v>=NATITINGO!B70</v>
      </c>
      <c r="BG13" s="1" t="str">
        <f t="shared" si="3"/>
        <v>=NATITINGO!B71</v>
      </c>
      <c r="BH13" s="1" t="str">
        <f t="shared" si="3"/>
        <v>=NATITINGO!C69</v>
      </c>
      <c r="BI13" s="1" t="str">
        <f t="shared" si="3"/>
        <v>=NATITINGO!C70</v>
      </c>
      <c r="BJ13" s="1" t="str">
        <f t="shared" si="3"/>
        <v>=NATITINGO!C71</v>
      </c>
    </row>
    <row r="14" spans="2:62" x14ac:dyDescent="0.3">
      <c r="B14" s="1" t="s">
        <v>19</v>
      </c>
      <c r="C14" s="18">
        <f>ALLADA!D3</f>
        <v>0.99839999999999995</v>
      </c>
      <c r="D14" s="1" t="str">
        <f t="shared" si="4"/>
        <v>='ALLADA'!D4</v>
      </c>
      <c r="E14" s="1" t="str">
        <f t="shared" si="0"/>
        <v>=ALLADA!D5</v>
      </c>
      <c r="F14" s="1" t="str">
        <f t="shared" si="0"/>
        <v>=ALLADA!B8</v>
      </c>
      <c r="G14" s="1" t="str">
        <f t="shared" si="0"/>
        <v>=ALLADA!B9</v>
      </c>
      <c r="H14" s="1" t="str">
        <f t="shared" si="0"/>
        <v>=ALLADA!B10</v>
      </c>
      <c r="I14" s="1" t="str">
        <f t="shared" si="0"/>
        <v>=ALLADA!d13</v>
      </c>
      <c r="J14" s="1" t="str">
        <f t="shared" si="0"/>
        <v>=ALLADA!d14</v>
      </c>
      <c r="K14" s="1" t="str">
        <f t="shared" si="0"/>
        <v>=ALLADA!d15</v>
      </c>
      <c r="L14" s="1" t="str">
        <f t="shared" si="0"/>
        <v>=ALLADA!b26</v>
      </c>
      <c r="M14" s="1" t="str">
        <f t="shared" si="0"/>
        <v>=ALLADA!c26</v>
      </c>
      <c r="N14" s="1" t="str">
        <f t="shared" si="0"/>
        <v>=ALLADA!d26</v>
      </c>
      <c r="O14" s="1" t="str">
        <f t="shared" si="0"/>
        <v>=ALLADA!B29</v>
      </c>
      <c r="P14" s="1" t="str">
        <f t="shared" si="0"/>
        <v>=ALLADA!B30</v>
      </c>
      <c r="Q14" s="1" t="str">
        <f t="shared" si="0"/>
        <v>=ALLADA!B31</v>
      </c>
      <c r="R14" s="1" t="str">
        <f t="shared" si="0"/>
        <v>=ALLADA!B23</v>
      </c>
      <c r="S14" s="1" t="str">
        <f t="shared" si="0"/>
        <v>=ALLADA!C23</v>
      </c>
      <c r="T14" s="1" t="str">
        <f t="shared" si="1"/>
        <v>=ALLADA!D23</v>
      </c>
      <c r="U14" s="1" t="str">
        <f t="shared" si="1"/>
        <v>=ALLADA!B34</v>
      </c>
      <c r="V14" s="1" t="str">
        <f t="shared" si="1"/>
        <v>=ALLADA!B35</v>
      </c>
      <c r="W14" s="1" t="str">
        <f t="shared" si="1"/>
        <v>=ALLADA!B36</v>
      </c>
      <c r="X14" s="1" t="str">
        <f t="shared" si="1"/>
        <v>=ALLADA!C34</v>
      </c>
      <c r="Y14" s="1" t="str">
        <f t="shared" si="1"/>
        <v>=ALLADA!C35</v>
      </c>
      <c r="Z14" s="1" t="str">
        <f t="shared" si="1"/>
        <v>=ALLADA!C36</v>
      </c>
      <c r="AA14" s="1" t="str">
        <f t="shared" si="1"/>
        <v>=ALLADA!B49</v>
      </c>
      <c r="AB14" s="1" t="str">
        <f t="shared" si="1"/>
        <v>=ALLADA!B50</v>
      </c>
      <c r="AC14" s="1" t="str">
        <f t="shared" si="1"/>
        <v>=ALLADA!B51</v>
      </c>
      <c r="AD14" s="1" t="str">
        <f t="shared" si="1"/>
        <v>=ALLADA!B39</v>
      </c>
      <c r="AE14" s="1" t="str">
        <f t="shared" si="1"/>
        <v>=ALLADA!B40</v>
      </c>
      <c r="AF14" s="1" t="str">
        <f t="shared" si="1"/>
        <v>=ALLADA!B41</v>
      </c>
      <c r="AG14" s="1" t="str">
        <f t="shared" si="1"/>
        <v>=ALLADA!B44</v>
      </c>
      <c r="AH14" s="1" t="str">
        <f t="shared" si="1"/>
        <v>=ALLADA!B45</v>
      </c>
      <c r="AI14" s="1" t="str">
        <f t="shared" si="1"/>
        <v>=ALLADA!B46</v>
      </c>
      <c r="AJ14" s="1" t="str">
        <f t="shared" si="1"/>
        <v>=ALLADA!B54</v>
      </c>
      <c r="AK14" s="1" t="str">
        <f t="shared" si="2"/>
        <v>=ALLADA!B55</v>
      </c>
      <c r="AL14" s="1" t="str">
        <f t="shared" si="2"/>
        <v>=ALLADA!B56</v>
      </c>
      <c r="AM14" s="1" t="str">
        <f t="shared" si="2"/>
        <v>=ALLADA!C54</v>
      </c>
      <c r="AN14" s="1" t="str">
        <f t="shared" si="2"/>
        <v>=ALLADA!C55</v>
      </c>
      <c r="AO14" s="1" t="str">
        <f t="shared" si="2"/>
        <v>=ALLADA!C56</v>
      </c>
      <c r="AP14" s="1" t="str">
        <f t="shared" si="2"/>
        <v>=ALLADA!B59</v>
      </c>
      <c r="AQ14" s="1" t="str">
        <f t="shared" si="2"/>
        <v>=ALLADA!B60</v>
      </c>
      <c r="AR14" s="1" t="str">
        <f t="shared" si="2"/>
        <v>=ALLADA!B61</v>
      </c>
      <c r="AS14" s="1" t="str">
        <f t="shared" si="2"/>
        <v>=ALLADA!C59</v>
      </c>
      <c r="AT14" s="1" t="str">
        <f t="shared" si="2"/>
        <v>=ALLADA!C60</v>
      </c>
      <c r="AU14" s="1" t="str">
        <f t="shared" si="2"/>
        <v>=ALLADA!C61</v>
      </c>
      <c r="AV14" s="1" t="str">
        <f t="shared" si="2"/>
        <v>=ALLADA!B74</v>
      </c>
      <c r="AW14" s="1" t="str">
        <f t="shared" si="2"/>
        <v>=ALLADA!B75</v>
      </c>
      <c r="AX14" s="1" t="str">
        <f t="shared" si="2"/>
        <v>=ALLADA!B76</v>
      </c>
      <c r="AY14" s="1" t="str">
        <f t="shared" si="2"/>
        <v>=ALLADA!B64</v>
      </c>
      <c r="AZ14" s="1" t="str">
        <f t="shared" si="2"/>
        <v>=ALLADA!B65</v>
      </c>
      <c r="BA14" s="1" t="str">
        <f t="shared" si="3"/>
        <v>=ALLADA!B66</v>
      </c>
      <c r="BB14" s="1" t="str">
        <f t="shared" si="3"/>
        <v>=ALLADA!C64</v>
      </c>
      <c r="BC14" s="1" t="str">
        <f t="shared" si="3"/>
        <v>=ALLADA!C65</v>
      </c>
      <c r="BD14" s="1" t="str">
        <f t="shared" si="3"/>
        <v>=ALLADA!C66</v>
      </c>
      <c r="BE14" s="1" t="str">
        <f t="shared" si="3"/>
        <v>=ALLADA!B69</v>
      </c>
      <c r="BF14" s="1" t="str">
        <f t="shared" si="3"/>
        <v>=ALLADA!B70</v>
      </c>
      <c r="BG14" s="1" t="str">
        <f t="shared" si="3"/>
        <v>=ALLADA!B71</v>
      </c>
      <c r="BH14" s="1" t="str">
        <f t="shared" si="3"/>
        <v>=ALLADA!C69</v>
      </c>
      <c r="BI14" s="1" t="str">
        <f t="shared" si="3"/>
        <v>=ALLADA!C70</v>
      </c>
      <c r="BJ14" s="1" t="str">
        <f t="shared" si="3"/>
        <v>=ALLADA!C71</v>
      </c>
    </row>
    <row r="15" spans="2:62" x14ac:dyDescent="0.3">
      <c r="B15" s="1" t="s">
        <v>20</v>
      </c>
      <c r="C15" s="18">
        <f>'ALL ROADS'!D3</f>
        <v>0.877</v>
      </c>
      <c r="D15" s="1" t="str">
        <f t="shared" si="4"/>
        <v>='ALL ROADS'!D4</v>
      </c>
      <c r="E15" s="1" t="str">
        <f t="shared" si="0"/>
        <v>=ALL ROADS!D5</v>
      </c>
      <c r="F15" s="1" t="str">
        <f t="shared" si="0"/>
        <v>=ALL ROADS!B8</v>
      </c>
      <c r="G15" s="1" t="str">
        <f t="shared" si="0"/>
        <v>=ALL ROADS!B9</v>
      </c>
      <c r="H15" s="1" t="str">
        <f t="shared" si="0"/>
        <v>=ALL ROADS!B10</v>
      </c>
      <c r="I15" s="1" t="str">
        <f t="shared" si="0"/>
        <v>=ALL ROADS!d13</v>
      </c>
      <c r="J15" s="1" t="str">
        <f t="shared" si="0"/>
        <v>=ALL ROADS!d14</v>
      </c>
      <c r="K15" s="1" t="str">
        <f t="shared" si="0"/>
        <v>=ALL ROADS!d15</v>
      </c>
      <c r="L15" s="1" t="str">
        <f t="shared" si="0"/>
        <v>=ALL ROADS!b26</v>
      </c>
      <c r="M15" s="1" t="str">
        <f t="shared" si="0"/>
        <v>=ALL ROADS!c26</v>
      </c>
      <c r="N15" s="1" t="str">
        <f t="shared" si="0"/>
        <v>=ALL ROADS!d26</v>
      </c>
      <c r="O15" s="1" t="str">
        <f t="shared" si="0"/>
        <v>=ALL ROADS!B29</v>
      </c>
      <c r="P15" s="1" t="str">
        <f t="shared" si="0"/>
        <v>=ALL ROADS!B30</v>
      </c>
      <c r="Q15" s="1" t="str">
        <f t="shared" si="0"/>
        <v>=ALL ROADS!B31</v>
      </c>
      <c r="R15" s="1" t="str">
        <f t="shared" si="0"/>
        <v>=ALL ROADS!B23</v>
      </c>
      <c r="S15" s="1" t="str">
        <f t="shared" si="0"/>
        <v>=ALL ROADS!C23</v>
      </c>
      <c r="T15" s="1" t="str">
        <f t="shared" si="1"/>
        <v>=ALL ROADS!D23</v>
      </c>
      <c r="U15" s="1" t="str">
        <f t="shared" si="1"/>
        <v>=ALL ROADS!B34</v>
      </c>
      <c r="V15" s="1" t="str">
        <f t="shared" si="1"/>
        <v>=ALL ROADS!B35</v>
      </c>
      <c r="W15" s="1" t="str">
        <f t="shared" si="1"/>
        <v>=ALL ROADS!B36</v>
      </c>
      <c r="X15" s="1" t="str">
        <f t="shared" si="1"/>
        <v>=ALL ROADS!C34</v>
      </c>
      <c r="Y15" s="1" t="str">
        <f t="shared" si="1"/>
        <v>=ALL ROADS!C35</v>
      </c>
      <c r="Z15" s="1" t="str">
        <f t="shared" si="1"/>
        <v>=ALL ROADS!C36</v>
      </c>
      <c r="AA15" s="1" t="str">
        <f t="shared" si="1"/>
        <v>=ALL ROADS!B49</v>
      </c>
      <c r="AB15" s="1" t="str">
        <f t="shared" si="1"/>
        <v>=ALL ROADS!B50</v>
      </c>
      <c r="AC15" s="1" t="str">
        <f t="shared" si="1"/>
        <v>=ALL ROADS!B51</v>
      </c>
      <c r="AD15" s="1" t="str">
        <f t="shared" si="1"/>
        <v>=ALL ROADS!B39</v>
      </c>
      <c r="AE15" s="1" t="str">
        <f t="shared" si="1"/>
        <v>=ALL ROADS!B40</v>
      </c>
      <c r="AF15" s="1" t="str">
        <f t="shared" si="1"/>
        <v>=ALL ROADS!B41</v>
      </c>
      <c r="AG15" s="1" t="str">
        <f t="shared" si="1"/>
        <v>=ALL ROADS!B44</v>
      </c>
      <c r="AH15" s="1" t="str">
        <f t="shared" si="1"/>
        <v>=ALL ROADS!B45</v>
      </c>
      <c r="AI15" s="1" t="str">
        <f t="shared" si="1"/>
        <v>=ALL ROADS!B46</v>
      </c>
      <c r="AJ15" s="1" t="str">
        <f t="shared" si="1"/>
        <v>=ALL ROADS!B54</v>
      </c>
      <c r="AK15" s="1" t="str">
        <f t="shared" si="2"/>
        <v>=ALL ROADS!B55</v>
      </c>
      <c r="AL15" s="1" t="str">
        <f t="shared" si="2"/>
        <v>=ALL ROADS!B56</v>
      </c>
      <c r="AM15" s="1" t="str">
        <f t="shared" si="2"/>
        <v>=ALL ROADS!C54</v>
      </c>
      <c r="AN15" s="1" t="str">
        <f t="shared" si="2"/>
        <v>=ALL ROADS!C55</v>
      </c>
      <c r="AO15" s="1" t="str">
        <f t="shared" si="2"/>
        <v>=ALL ROADS!C56</v>
      </c>
      <c r="AP15" s="1" t="str">
        <f t="shared" si="2"/>
        <v>=ALL ROADS!B59</v>
      </c>
      <c r="AQ15" s="1" t="str">
        <f t="shared" si="2"/>
        <v>=ALL ROADS!B60</v>
      </c>
      <c r="AR15" s="1" t="str">
        <f t="shared" si="2"/>
        <v>=ALL ROADS!B61</v>
      </c>
      <c r="AS15" s="1" t="str">
        <f t="shared" si="2"/>
        <v>=ALL ROADS!C59</v>
      </c>
      <c r="AT15" s="1" t="str">
        <f t="shared" si="2"/>
        <v>=ALL ROADS!C60</v>
      </c>
      <c r="AU15" s="1" t="str">
        <f t="shared" si="2"/>
        <v>=ALL ROADS!C61</v>
      </c>
      <c r="AV15" s="1" t="str">
        <f t="shared" si="2"/>
        <v>=ALL ROADS!B74</v>
      </c>
      <c r="AW15" s="1" t="str">
        <f t="shared" si="2"/>
        <v>=ALL ROADS!B75</v>
      </c>
      <c r="AX15" s="1" t="str">
        <f t="shared" si="2"/>
        <v>=ALL ROADS!B76</v>
      </c>
      <c r="AY15" s="1" t="str">
        <f t="shared" si="2"/>
        <v>=ALL ROADS!B64</v>
      </c>
      <c r="AZ15" s="1" t="str">
        <f t="shared" si="2"/>
        <v>=ALL ROADS!B65</v>
      </c>
      <c r="BA15" s="1" t="str">
        <f t="shared" si="3"/>
        <v>=ALL ROADS!B66</v>
      </c>
      <c r="BB15" s="1" t="str">
        <f t="shared" si="3"/>
        <v>=ALL ROADS!C64</v>
      </c>
      <c r="BC15" s="1" t="str">
        <f t="shared" si="3"/>
        <v>=ALL ROADS!C65</v>
      </c>
      <c r="BD15" s="1" t="str">
        <f t="shared" si="3"/>
        <v>=ALL ROADS!C66</v>
      </c>
      <c r="BE15" s="1" t="str">
        <f t="shared" si="3"/>
        <v>=ALL ROADS!B69</v>
      </c>
      <c r="BF15" s="1" t="str">
        <f t="shared" si="3"/>
        <v>=ALL ROADS!B70</v>
      </c>
      <c r="BG15" s="1" t="str">
        <f t="shared" si="3"/>
        <v>=ALL ROADS!B71</v>
      </c>
      <c r="BH15" s="1" t="str">
        <f t="shared" si="3"/>
        <v>=ALL ROADS!C69</v>
      </c>
      <c r="BI15" s="1" t="str">
        <f t="shared" si="3"/>
        <v>=ALL ROADS!C70</v>
      </c>
      <c r="BJ15" s="1" t="str">
        <f t="shared" si="3"/>
        <v>=ALL ROADS!C71</v>
      </c>
    </row>
    <row r="16" spans="2:62" x14ac:dyDescent="0.3">
      <c r="B16" s="1" t="s">
        <v>21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</row>
    <row r="18" spans="3:3" x14ac:dyDescent="0.3">
      <c r="C18" s="19"/>
    </row>
    <row r="20" spans="3:3" x14ac:dyDescent="0.3">
      <c r="C20" s="19"/>
    </row>
  </sheetData>
  <mergeCells count="20">
    <mergeCell ref="AJ2:AL2"/>
    <mergeCell ref="C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BE2:BG2"/>
    <mergeCell ref="BH2:BJ2"/>
    <mergeCell ref="AM2:AO2"/>
    <mergeCell ref="AP2:AR2"/>
    <mergeCell ref="AS2:AU2"/>
    <mergeCell ref="AV2:AX2"/>
    <mergeCell ref="AY2:BA2"/>
    <mergeCell ref="BB2:BD2"/>
  </mergeCells>
  <phoneticPr fontId="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BDA16-4A63-48DF-980D-8883CB11272F}">
  <dimension ref="A2:F319"/>
  <sheetViews>
    <sheetView zoomScaleNormal="100" workbookViewId="0">
      <selection activeCell="B13" sqref="B13:B15"/>
    </sheetView>
  </sheetViews>
  <sheetFormatPr defaultRowHeight="14.4" x14ac:dyDescent="0.3"/>
  <cols>
    <col min="1" max="1" width="23.109375" customWidth="1"/>
    <col min="2" max="2" width="33.5546875" customWidth="1"/>
    <col min="3" max="3" width="38.88671875" customWidth="1"/>
    <col min="4" max="4" width="27.44140625" customWidth="1"/>
    <col min="5" max="5" width="33.44140625" customWidth="1"/>
    <col min="6" max="6" width="19.88671875" customWidth="1"/>
    <col min="7" max="7" width="17.88671875" customWidth="1"/>
    <col min="8" max="8" width="15.109375" customWidth="1"/>
    <col min="10" max="10" width="18.5546875" customWidth="1"/>
  </cols>
  <sheetData>
    <row r="2" spans="1:4" x14ac:dyDescent="0.3">
      <c r="A2" s="8"/>
      <c r="B2" s="9" t="s">
        <v>38</v>
      </c>
      <c r="C2" s="9" t="s">
        <v>39</v>
      </c>
      <c r="D2" s="9" t="s">
        <v>40</v>
      </c>
    </row>
    <row r="3" spans="1:4" x14ac:dyDescent="0.3">
      <c r="A3" s="10" t="s">
        <v>0</v>
      </c>
      <c r="B3" s="11">
        <v>0.81620000000000004</v>
      </c>
      <c r="C3" s="11">
        <v>0.99870000000000003</v>
      </c>
      <c r="D3" s="20">
        <v>0.99990000000000001</v>
      </c>
    </row>
    <row r="4" spans="1:4" x14ac:dyDescent="0.3">
      <c r="A4" s="10" t="s">
        <v>1</v>
      </c>
      <c r="B4" s="11">
        <v>0.77480000000000004</v>
      </c>
      <c r="C4" s="11">
        <v>0.99309999999999998</v>
      </c>
      <c r="D4" s="20">
        <v>0.99970000000000003</v>
      </c>
    </row>
    <row r="5" spans="1:4" x14ac:dyDescent="0.3">
      <c r="A5" s="10" t="s">
        <v>2</v>
      </c>
      <c r="B5" s="11">
        <v>0.81479999999999997</v>
      </c>
      <c r="C5" s="11">
        <v>0.98680000000000001</v>
      </c>
      <c r="D5" s="20">
        <v>0.99919999999999998</v>
      </c>
    </row>
    <row r="7" spans="1:4" x14ac:dyDescent="0.3">
      <c r="A7" s="12"/>
      <c r="B7" s="13" t="s">
        <v>41</v>
      </c>
    </row>
    <row r="8" spans="1:4" x14ac:dyDescent="0.3">
      <c r="A8" s="14" t="s">
        <v>0</v>
      </c>
      <c r="B8" s="21">
        <v>0.91679999999999995</v>
      </c>
    </row>
    <row r="9" spans="1:4" x14ac:dyDescent="0.3">
      <c r="A9" s="14" t="s">
        <v>1</v>
      </c>
      <c r="B9" s="21">
        <v>0.83540000000000003</v>
      </c>
    </row>
    <row r="10" spans="1:4" x14ac:dyDescent="0.3">
      <c r="A10" s="14" t="s">
        <v>2</v>
      </c>
      <c r="B10" s="21">
        <v>0.86350000000000005</v>
      </c>
    </row>
    <row r="12" spans="1:4" x14ac:dyDescent="0.3">
      <c r="A12" s="12"/>
      <c r="B12" s="13" t="s">
        <v>42</v>
      </c>
      <c r="C12" s="13" t="s">
        <v>43</v>
      </c>
      <c r="D12" s="13" t="s">
        <v>44</v>
      </c>
    </row>
    <row r="13" spans="1:4" x14ac:dyDescent="0.3">
      <c r="A13" s="14" t="s">
        <v>0</v>
      </c>
      <c r="B13" s="15">
        <v>0.52549999999999997</v>
      </c>
      <c r="C13" s="15">
        <v>0.9163</v>
      </c>
      <c r="D13" s="21">
        <v>0.96099999999999997</v>
      </c>
    </row>
    <row r="14" spans="1:4" x14ac:dyDescent="0.3">
      <c r="A14" s="14" t="s">
        <v>1</v>
      </c>
      <c r="B14" s="15">
        <v>0.50090000000000001</v>
      </c>
      <c r="C14" s="15">
        <v>0.89239999999999997</v>
      </c>
      <c r="D14" s="21">
        <v>0.95730000000000004</v>
      </c>
    </row>
    <row r="15" spans="1:4" x14ac:dyDescent="0.3">
      <c r="A15" s="14" t="s">
        <v>2</v>
      </c>
      <c r="B15" s="15">
        <v>0.46929999999999999</v>
      </c>
      <c r="C15" s="15">
        <v>0.77639999999999998</v>
      </c>
      <c r="D15" s="21">
        <v>0.9224</v>
      </c>
    </row>
    <row r="17" spans="1:6" x14ac:dyDescent="0.3">
      <c r="A17" s="12"/>
      <c r="B17" s="13" t="s">
        <v>45</v>
      </c>
      <c r="C17" s="13" t="s">
        <v>46</v>
      </c>
      <c r="D17" s="13" t="s">
        <v>47</v>
      </c>
      <c r="E17" s="13" t="s">
        <v>48</v>
      </c>
      <c r="F17" s="13" t="s">
        <v>49</v>
      </c>
    </row>
    <row r="18" spans="1:6" x14ac:dyDescent="0.3">
      <c r="A18" s="14" t="s">
        <v>0</v>
      </c>
      <c r="B18" s="15">
        <v>0.26169999999999999</v>
      </c>
      <c r="C18" s="15">
        <v>0.68300000000000005</v>
      </c>
      <c r="D18" s="15">
        <v>3.9100000000000003E-2</v>
      </c>
      <c r="E18" s="15">
        <v>1.61E-2</v>
      </c>
      <c r="F18" s="15">
        <f>B18+C18</f>
        <v>0.9447000000000001</v>
      </c>
    </row>
    <row r="19" spans="1:6" x14ac:dyDescent="0.3">
      <c r="A19" s="14" t="s">
        <v>1</v>
      </c>
      <c r="B19" s="15">
        <v>0.85370000000000001</v>
      </c>
      <c r="C19" s="15">
        <v>0.1192</v>
      </c>
      <c r="D19" s="15">
        <v>1.32E-2</v>
      </c>
      <c r="E19" s="15">
        <v>1.3899999999999999E-2</v>
      </c>
      <c r="F19" s="15">
        <f t="shared" ref="F19:F20" si="0">B19+C19</f>
        <v>0.97289999999999999</v>
      </c>
    </row>
    <row r="20" spans="1:6" x14ac:dyDescent="0.3">
      <c r="A20" s="14" t="s">
        <v>2</v>
      </c>
      <c r="B20" s="15">
        <v>0.59060000000000001</v>
      </c>
      <c r="C20" s="15">
        <v>0.379</v>
      </c>
      <c r="D20" s="15">
        <v>1.67E-2</v>
      </c>
      <c r="E20" s="15">
        <v>1.37E-2</v>
      </c>
      <c r="F20" s="15">
        <f t="shared" si="0"/>
        <v>0.96960000000000002</v>
      </c>
    </row>
    <row r="22" spans="1:6" x14ac:dyDescent="0.3">
      <c r="A22" s="1"/>
      <c r="B22" s="2" t="s">
        <v>0</v>
      </c>
      <c r="C22" s="2" t="s">
        <v>1</v>
      </c>
      <c r="D22" s="2" t="s">
        <v>2</v>
      </c>
    </row>
    <row r="23" spans="1:6" x14ac:dyDescent="0.3">
      <c r="A23" s="1" t="s">
        <v>50</v>
      </c>
      <c r="B23" s="23">
        <v>3.7</v>
      </c>
      <c r="C23" s="23">
        <v>3.92</v>
      </c>
      <c r="D23" s="23">
        <v>3.85</v>
      </c>
    </row>
    <row r="25" spans="1:6" x14ac:dyDescent="0.3">
      <c r="B25" s="6" t="s">
        <v>0</v>
      </c>
      <c r="C25" s="7" t="s">
        <v>1</v>
      </c>
      <c r="D25" s="2" t="s">
        <v>2</v>
      </c>
    </row>
    <row r="26" spans="1:6" x14ac:dyDescent="0.3">
      <c r="A26" s="14" t="s">
        <v>51</v>
      </c>
      <c r="B26" s="21">
        <v>1.6299999999999999E-2</v>
      </c>
      <c r="C26" s="21">
        <v>2.0500000000000001E-2</v>
      </c>
      <c r="D26" s="21">
        <v>1.72E-2</v>
      </c>
    </row>
    <row r="28" spans="1:6" x14ac:dyDescent="0.3">
      <c r="A28" s="12"/>
      <c r="B28" s="13" t="s">
        <v>52</v>
      </c>
    </row>
    <row r="29" spans="1:6" x14ac:dyDescent="0.3">
      <c r="A29" s="14" t="s">
        <v>0</v>
      </c>
      <c r="B29" s="21">
        <v>2.3E-3</v>
      </c>
    </row>
    <row r="30" spans="1:6" x14ac:dyDescent="0.3">
      <c r="A30" s="14" t="s">
        <v>1</v>
      </c>
      <c r="B30" s="21">
        <v>1.66E-2</v>
      </c>
    </row>
    <row r="31" spans="1:6" x14ac:dyDescent="0.3">
      <c r="A31" s="14" t="s">
        <v>2</v>
      </c>
      <c r="B31" s="21">
        <v>2.3999999999999998E-3</v>
      </c>
    </row>
    <row r="33" spans="1:4" x14ac:dyDescent="0.3">
      <c r="A33" s="12"/>
      <c r="B33" s="13" t="s">
        <v>53</v>
      </c>
      <c r="C33" s="13" t="s">
        <v>54</v>
      </c>
    </row>
    <row r="34" spans="1:4" x14ac:dyDescent="0.3">
      <c r="A34" s="14" t="s">
        <v>0</v>
      </c>
      <c r="B34" s="21">
        <v>0.9022</v>
      </c>
      <c r="C34" s="21">
        <v>0.8851</v>
      </c>
    </row>
    <row r="35" spans="1:4" x14ac:dyDescent="0.3">
      <c r="A35" s="14" t="s">
        <v>1</v>
      </c>
      <c r="B35" s="21">
        <v>0.84430000000000005</v>
      </c>
      <c r="C35" s="21">
        <v>0.82099999999999995</v>
      </c>
    </row>
    <row r="36" spans="1:4" x14ac:dyDescent="0.3">
      <c r="A36" s="14" t="s">
        <v>2</v>
      </c>
      <c r="B36" s="21">
        <v>0.95630000000000004</v>
      </c>
      <c r="C36" s="21">
        <v>0.92859999999999998</v>
      </c>
    </row>
    <row r="38" spans="1:4" x14ac:dyDescent="0.3">
      <c r="A38" s="12"/>
      <c r="B38" s="13" t="s">
        <v>55</v>
      </c>
    </row>
    <row r="39" spans="1:4" x14ac:dyDescent="0.3">
      <c r="A39" s="14" t="s">
        <v>0</v>
      </c>
      <c r="B39" s="21">
        <v>1</v>
      </c>
    </row>
    <row r="40" spans="1:4" x14ac:dyDescent="0.3">
      <c r="A40" s="14" t="s">
        <v>1</v>
      </c>
      <c r="B40" s="21">
        <v>1</v>
      </c>
    </row>
    <row r="41" spans="1:4" x14ac:dyDescent="0.3">
      <c r="A41" s="14" t="s">
        <v>2</v>
      </c>
      <c r="B41" s="21">
        <v>1</v>
      </c>
    </row>
    <row r="43" spans="1:4" x14ac:dyDescent="0.3">
      <c r="A43" s="12"/>
      <c r="B43" s="13" t="s">
        <v>56</v>
      </c>
    </row>
    <row r="44" spans="1:4" x14ac:dyDescent="0.3">
      <c r="A44" s="14" t="s">
        <v>0</v>
      </c>
      <c r="B44" s="21">
        <v>0.98199999999999998</v>
      </c>
      <c r="D44" t="s">
        <v>58</v>
      </c>
    </row>
    <row r="45" spans="1:4" x14ac:dyDescent="0.3">
      <c r="A45" s="14" t="s">
        <v>1</v>
      </c>
      <c r="B45" s="21">
        <v>0.95220000000000005</v>
      </c>
    </row>
    <row r="46" spans="1:4" x14ac:dyDescent="0.3">
      <c r="A46" s="14" t="s">
        <v>2</v>
      </c>
      <c r="B46" s="21">
        <v>0.84699999999999998</v>
      </c>
    </row>
    <row r="48" spans="1:4" x14ac:dyDescent="0.3">
      <c r="A48" s="12"/>
      <c r="B48" s="13" t="s">
        <v>57</v>
      </c>
    </row>
    <row r="49" spans="1:5" x14ac:dyDescent="0.3">
      <c r="A49" s="14" t="s">
        <v>0</v>
      </c>
      <c r="B49" s="24">
        <v>5.98</v>
      </c>
    </row>
    <row r="50" spans="1:5" x14ac:dyDescent="0.3">
      <c r="A50" s="14" t="s">
        <v>1</v>
      </c>
      <c r="B50" s="24">
        <v>6.01</v>
      </c>
    </row>
    <row r="51" spans="1:5" x14ac:dyDescent="0.3">
      <c r="A51" s="14" t="s">
        <v>2</v>
      </c>
      <c r="B51" s="24">
        <v>5.89</v>
      </c>
    </row>
    <row r="53" spans="1:5" x14ac:dyDescent="0.3">
      <c r="A53" s="12"/>
      <c r="B53" s="13" t="s">
        <v>59</v>
      </c>
      <c r="C53" s="13" t="s">
        <v>60</v>
      </c>
    </row>
    <row r="54" spans="1:5" x14ac:dyDescent="0.3">
      <c r="A54" s="14" t="s">
        <v>0</v>
      </c>
      <c r="B54" s="21">
        <v>1</v>
      </c>
      <c r="C54" s="21">
        <v>0.98529999999999995</v>
      </c>
    </row>
    <row r="55" spans="1:5" x14ac:dyDescent="0.3">
      <c r="A55" s="14" t="s">
        <v>1</v>
      </c>
      <c r="B55" s="21">
        <v>0.99360000000000004</v>
      </c>
      <c r="C55" s="21">
        <v>0.97689999999999999</v>
      </c>
    </row>
    <row r="56" spans="1:5" x14ac:dyDescent="0.3">
      <c r="A56" s="14" t="s">
        <v>2</v>
      </c>
      <c r="B56" s="21">
        <v>0.98929999999999996</v>
      </c>
      <c r="C56" s="21">
        <v>1</v>
      </c>
    </row>
    <row r="58" spans="1:5" x14ac:dyDescent="0.3">
      <c r="A58" s="12"/>
      <c r="B58" s="13" t="s">
        <v>61</v>
      </c>
      <c r="C58" s="13" t="s">
        <v>62</v>
      </c>
      <c r="D58" s="13" t="s">
        <v>63</v>
      </c>
      <c r="E58" s="13" t="s">
        <v>64</v>
      </c>
    </row>
    <row r="59" spans="1:5" x14ac:dyDescent="0.3">
      <c r="A59" s="14" t="s">
        <v>0</v>
      </c>
      <c r="B59" s="24">
        <v>2107.21</v>
      </c>
      <c r="C59" s="24">
        <v>1022.33</v>
      </c>
      <c r="D59" s="16">
        <v>11820.06</v>
      </c>
      <c r="E59" s="16">
        <v>14202.53</v>
      </c>
    </row>
    <row r="60" spans="1:5" x14ac:dyDescent="0.3">
      <c r="A60" s="14" t="s">
        <v>1</v>
      </c>
      <c r="B60" s="24">
        <v>2007.25</v>
      </c>
      <c r="C60" s="24">
        <v>1009.53</v>
      </c>
      <c r="D60" s="16">
        <v>27714.78</v>
      </c>
      <c r="E60" s="16">
        <v>10640.59</v>
      </c>
    </row>
    <row r="61" spans="1:5" x14ac:dyDescent="0.3">
      <c r="A61" s="14" t="s">
        <v>2</v>
      </c>
      <c r="B61" s="24">
        <v>2083.2199999999998</v>
      </c>
      <c r="C61" s="24">
        <v>1002.47</v>
      </c>
      <c r="D61" s="16">
        <v>17917.14</v>
      </c>
      <c r="E61" s="16">
        <v>9105.1200000000008</v>
      </c>
    </row>
    <row r="63" spans="1:5" x14ac:dyDescent="0.3">
      <c r="A63" s="12"/>
      <c r="B63" s="13" t="s">
        <v>59</v>
      </c>
      <c r="C63" s="13" t="s">
        <v>60</v>
      </c>
    </row>
    <row r="64" spans="1:5" x14ac:dyDescent="0.3">
      <c r="A64" s="14" t="s">
        <v>0</v>
      </c>
      <c r="B64" s="21">
        <v>0.99680000000000002</v>
      </c>
      <c r="C64" s="21">
        <v>0.99660000000000004</v>
      </c>
    </row>
    <row r="65" spans="1:5" x14ac:dyDescent="0.3">
      <c r="A65" s="14" t="s">
        <v>1</v>
      </c>
      <c r="B65" s="21">
        <v>0.99860000000000004</v>
      </c>
      <c r="C65" s="21">
        <v>1</v>
      </c>
    </row>
    <row r="66" spans="1:5" x14ac:dyDescent="0.3">
      <c r="A66" s="14" t="s">
        <v>2</v>
      </c>
      <c r="B66" s="21">
        <v>0.99909999999999999</v>
      </c>
      <c r="C66" s="21">
        <v>1</v>
      </c>
    </row>
    <row r="68" spans="1:5" x14ac:dyDescent="0.3">
      <c r="A68" s="12"/>
      <c r="B68" s="13" t="s">
        <v>61</v>
      </c>
      <c r="C68" s="13" t="s">
        <v>62</v>
      </c>
      <c r="D68" s="13" t="s">
        <v>63</v>
      </c>
      <c r="E68" s="13" t="s">
        <v>64</v>
      </c>
    </row>
    <row r="69" spans="1:5" x14ac:dyDescent="0.3">
      <c r="A69" s="14" t="s">
        <v>0</v>
      </c>
      <c r="B69" s="16">
        <v>16025.78</v>
      </c>
      <c r="C69" s="16">
        <v>14533.67</v>
      </c>
      <c r="D69" s="16">
        <v>202235.33</v>
      </c>
      <c r="E69" s="16">
        <v>48910.67</v>
      </c>
    </row>
    <row r="70" spans="1:5" x14ac:dyDescent="0.3">
      <c r="A70" s="14" t="s">
        <v>1</v>
      </c>
      <c r="B70" s="16">
        <v>19923.88</v>
      </c>
      <c r="C70" s="16">
        <v>9630.57</v>
      </c>
      <c r="D70" s="16">
        <v>197151.33</v>
      </c>
      <c r="E70" s="16">
        <v>63365.69</v>
      </c>
    </row>
    <row r="71" spans="1:5" x14ac:dyDescent="0.3">
      <c r="A71" s="14" t="s">
        <v>2</v>
      </c>
      <c r="B71" s="16">
        <v>12973.33</v>
      </c>
      <c r="C71" s="16">
        <v>11336.33</v>
      </c>
      <c r="D71" s="16">
        <v>29233.47</v>
      </c>
      <c r="E71" s="16">
        <v>25467.72</v>
      </c>
    </row>
    <row r="73" spans="1:5" x14ac:dyDescent="0.3">
      <c r="A73" s="12"/>
      <c r="B73" s="13" t="s">
        <v>56</v>
      </c>
    </row>
    <row r="74" spans="1:5" x14ac:dyDescent="0.3">
      <c r="A74" s="14" t="s">
        <v>0</v>
      </c>
      <c r="B74" s="21">
        <v>0.98329999999999995</v>
      </c>
    </row>
    <row r="75" spans="1:5" x14ac:dyDescent="0.3">
      <c r="A75" s="14" t="s">
        <v>1</v>
      </c>
      <c r="B75" s="21">
        <v>0.98780000000000001</v>
      </c>
    </row>
    <row r="76" spans="1:5" x14ac:dyDescent="0.3">
      <c r="A76" s="14" t="s">
        <v>2</v>
      </c>
      <c r="B76" s="21">
        <v>0.97709999999999997</v>
      </c>
    </row>
    <row r="317" spans="1:4" x14ac:dyDescent="0.3">
      <c r="A317" s="1" t="s">
        <v>66</v>
      </c>
      <c r="B317" s="17" t="s">
        <v>0</v>
      </c>
      <c r="C317" s="17" t="s">
        <v>1</v>
      </c>
      <c r="D317" s="17" t="s">
        <v>2</v>
      </c>
    </row>
    <row r="318" spans="1:4" x14ac:dyDescent="0.3">
      <c r="A318" s="1" t="s">
        <v>65</v>
      </c>
      <c r="B318" s="18">
        <v>0.2011</v>
      </c>
      <c r="C318" s="18">
        <v>0.4677</v>
      </c>
      <c r="D318" s="18">
        <v>0.49230000000000002</v>
      </c>
    </row>
    <row r="319" spans="1:4" x14ac:dyDescent="0.3">
      <c r="A319" s="1" t="s">
        <v>67</v>
      </c>
      <c r="B319" s="18">
        <v>0.79890000000000005</v>
      </c>
      <c r="C319" s="18">
        <v>0.5323</v>
      </c>
      <c r="D319" s="18">
        <v>0.50770000000000004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F34D3-C68D-4804-9AAA-F1077496E5CE}">
  <dimension ref="A2:F76"/>
  <sheetViews>
    <sheetView zoomScaleNormal="100" workbookViewId="0">
      <selection activeCell="B3" sqref="B3:B5"/>
    </sheetView>
  </sheetViews>
  <sheetFormatPr defaultRowHeight="14.4" x14ac:dyDescent="0.3"/>
  <cols>
    <col min="1" max="1" width="23.109375" customWidth="1"/>
    <col min="2" max="2" width="33.5546875" customWidth="1"/>
    <col min="3" max="3" width="38.88671875" customWidth="1"/>
    <col min="4" max="4" width="27.44140625" customWidth="1"/>
    <col min="5" max="5" width="33.44140625" customWidth="1"/>
    <col min="6" max="6" width="19.88671875" customWidth="1"/>
    <col min="7" max="7" width="17.88671875" customWidth="1"/>
    <col min="8" max="8" width="15.109375" customWidth="1"/>
    <col min="10" max="10" width="18.5546875" customWidth="1"/>
  </cols>
  <sheetData>
    <row r="2" spans="1:4" x14ac:dyDescent="0.3">
      <c r="A2" s="8"/>
      <c r="B2" s="9" t="s">
        <v>38</v>
      </c>
      <c r="C2" s="9" t="s">
        <v>39</v>
      </c>
      <c r="D2" s="9" t="s">
        <v>40</v>
      </c>
    </row>
    <row r="3" spans="1:4" x14ac:dyDescent="0.3">
      <c r="A3" s="10" t="s">
        <v>0</v>
      </c>
      <c r="B3" s="11">
        <v>0.96660000000000001</v>
      </c>
      <c r="C3" s="11">
        <v>1</v>
      </c>
      <c r="D3" s="11">
        <v>1</v>
      </c>
    </row>
    <row r="4" spans="1:4" x14ac:dyDescent="0.3">
      <c r="A4" s="10" t="s">
        <v>1</v>
      </c>
      <c r="B4" s="11">
        <v>0.83899999999999997</v>
      </c>
      <c r="C4" s="11">
        <v>0.99929999999999997</v>
      </c>
      <c r="D4" s="11">
        <v>1</v>
      </c>
    </row>
    <row r="5" spans="1:4" x14ac:dyDescent="0.3">
      <c r="A5" s="10" t="s">
        <v>2</v>
      </c>
      <c r="B5" s="11">
        <v>0.88580000000000003</v>
      </c>
      <c r="C5" s="11">
        <v>0.99980000000000002</v>
      </c>
      <c r="D5" s="11">
        <v>1</v>
      </c>
    </row>
    <row r="7" spans="1:4" x14ac:dyDescent="0.3">
      <c r="A7" s="12"/>
      <c r="B7" s="13" t="s">
        <v>41</v>
      </c>
    </row>
    <row r="8" spans="1:4" x14ac:dyDescent="0.3">
      <c r="A8" s="14" t="s">
        <v>0</v>
      </c>
      <c r="B8" s="15">
        <v>0.9103</v>
      </c>
    </row>
    <row r="9" spans="1:4" x14ac:dyDescent="0.3">
      <c r="A9" s="14" t="s">
        <v>1</v>
      </c>
      <c r="B9" s="15">
        <v>0.83540000000000003</v>
      </c>
    </row>
    <row r="10" spans="1:4" x14ac:dyDescent="0.3">
      <c r="A10" s="14" t="s">
        <v>2</v>
      </c>
      <c r="B10" s="15">
        <v>0.91290000000000004</v>
      </c>
    </row>
    <row r="12" spans="1:4" x14ac:dyDescent="0.3">
      <c r="A12" s="12"/>
      <c r="B12" s="13" t="s">
        <v>42</v>
      </c>
      <c r="C12" s="13" t="s">
        <v>43</v>
      </c>
      <c r="D12" s="13" t="s">
        <v>68</v>
      </c>
    </row>
    <row r="13" spans="1:4" x14ac:dyDescent="0.3">
      <c r="A13" s="14" t="s">
        <v>0</v>
      </c>
      <c r="B13" s="15">
        <v>0.54310000000000003</v>
      </c>
      <c r="C13" s="15">
        <v>0.91500000000000004</v>
      </c>
      <c r="D13" s="15">
        <v>0.96899999999999997</v>
      </c>
    </row>
    <row r="14" spans="1:4" x14ac:dyDescent="0.3">
      <c r="A14" s="14" t="s">
        <v>1</v>
      </c>
      <c r="B14" s="15">
        <v>0.4627</v>
      </c>
      <c r="C14" s="15">
        <v>0.89429999999999998</v>
      </c>
      <c r="D14" s="15">
        <v>0.95730000000000004</v>
      </c>
    </row>
    <row r="15" spans="1:4" x14ac:dyDescent="0.3">
      <c r="A15" s="14" t="s">
        <v>2</v>
      </c>
      <c r="B15" s="15">
        <v>0.59909999999999997</v>
      </c>
      <c r="C15" s="15">
        <v>0.90659999999999996</v>
      </c>
      <c r="D15" s="15">
        <v>0.9647</v>
      </c>
    </row>
    <row r="17" spans="1:6" x14ac:dyDescent="0.3">
      <c r="A17" s="12"/>
      <c r="B17" s="13" t="s">
        <v>45</v>
      </c>
      <c r="C17" s="13" t="s">
        <v>46</v>
      </c>
      <c r="D17" s="13" t="s">
        <v>47</v>
      </c>
      <c r="E17" s="13" t="s">
        <v>48</v>
      </c>
      <c r="F17" s="13" t="s">
        <v>49</v>
      </c>
    </row>
    <row r="18" spans="1:6" x14ac:dyDescent="0.3">
      <c r="A18" s="14" t="s">
        <v>0</v>
      </c>
      <c r="B18" s="15">
        <v>0.32419999999999999</v>
      </c>
      <c r="C18" s="15">
        <v>0.62509999999999999</v>
      </c>
      <c r="D18" s="15">
        <v>1.7999999999999999E-2</v>
      </c>
      <c r="E18" s="15">
        <v>3.2800000000000003E-2</v>
      </c>
      <c r="F18" s="15">
        <f>B18+C18</f>
        <v>0.94930000000000003</v>
      </c>
    </row>
    <row r="19" spans="1:6" x14ac:dyDescent="0.3">
      <c r="A19" s="14" t="s">
        <v>1</v>
      </c>
      <c r="B19" s="15">
        <v>0.76770000000000005</v>
      </c>
      <c r="C19" s="15">
        <v>0.1822</v>
      </c>
      <c r="D19" s="15">
        <v>1.7999999999999999E-2</v>
      </c>
      <c r="E19" s="15">
        <v>3.2199999999999999E-2</v>
      </c>
      <c r="F19" s="15">
        <f t="shared" ref="F19:F20" si="0">B19+C19</f>
        <v>0.94990000000000008</v>
      </c>
    </row>
    <row r="20" spans="1:6" x14ac:dyDescent="0.3">
      <c r="A20" s="14" t="s">
        <v>2</v>
      </c>
      <c r="B20" s="15">
        <v>0.56399999999999995</v>
      </c>
      <c r="C20" s="15">
        <v>0.37430000000000002</v>
      </c>
      <c r="D20" s="15">
        <v>6.8999999999999999E-3</v>
      </c>
      <c r="E20" s="15">
        <v>5.4899999999999997E-2</v>
      </c>
      <c r="F20" s="15">
        <f t="shared" si="0"/>
        <v>0.93829999999999991</v>
      </c>
    </row>
    <row r="22" spans="1:6" x14ac:dyDescent="0.3">
      <c r="A22" s="1"/>
      <c r="B22" s="2" t="s">
        <v>0</v>
      </c>
      <c r="C22" s="2" t="s">
        <v>1</v>
      </c>
      <c r="D22" s="2" t="s">
        <v>2</v>
      </c>
    </row>
    <row r="23" spans="1:6" x14ac:dyDescent="0.3">
      <c r="A23" s="1" t="s">
        <v>50</v>
      </c>
      <c r="B23" s="1">
        <v>3.8</v>
      </c>
      <c r="C23" s="1">
        <v>3.83</v>
      </c>
      <c r="D23" s="1">
        <v>3.79</v>
      </c>
    </row>
    <row r="25" spans="1:6" x14ac:dyDescent="0.3">
      <c r="B25" s="6" t="s">
        <v>0</v>
      </c>
      <c r="C25" s="7" t="s">
        <v>1</v>
      </c>
      <c r="D25" s="2" t="s">
        <v>2</v>
      </c>
    </row>
    <row r="26" spans="1:6" x14ac:dyDescent="0.3">
      <c r="A26" s="14" t="s">
        <v>51</v>
      </c>
      <c r="B26" s="15">
        <v>6.4000000000000003E-3</v>
      </c>
      <c r="C26" s="15">
        <v>1.9900000000000001E-2</v>
      </c>
      <c r="D26" s="15">
        <v>8.0000000000000002E-3</v>
      </c>
    </row>
    <row r="28" spans="1:6" x14ac:dyDescent="0.3">
      <c r="A28" s="12"/>
      <c r="B28" s="13" t="s">
        <v>52</v>
      </c>
    </row>
    <row r="29" spans="1:6" x14ac:dyDescent="0.3">
      <c r="A29" s="14" t="s">
        <v>0</v>
      </c>
      <c r="B29" s="15">
        <v>6.0000000000000001E-3</v>
      </c>
    </row>
    <row r="30" spans="1:6" x14ac:dyDescent="0.3">
      <c r="A30" s="14" t="s">
        <v>1</v>
      </c>
      <c r="B30" s="15">
        <v>2.4799999999999999E-2</v>
      </c>
    </row>
    <row r="31" spans="1:6" x14ac:dyDescent="0.3">
      <c r="A31" s="14" t="s">
        <v>2</v>
      </c>
      <c r="B31" s="15">
        <v>1.11E-2</v>
      </c>
    </row>
    <row r="33" spans="1:6" x14ac:dyDescent="0.3">
      <c r="A33" s="12"/>
      <c r="B33" s="13" t="s">
        <v>53</v>
      </c>
      <c r="C33" s="13" t="s">
        <v>54</v>
      </c>
    </row>
    <row r="34" spans="1:6" x14ac:dyDescent="0.3">
      <c r="A34" s="14" t="s">
        <v>0</v>
      </c>
      <c r="B34" s="15">
        <v>0.93159999999999998</v>
      </c>
      <c r="C34" s="15">
        <v>0.9083</v>
      </c>
    </row>
    <row r="35" spans="1:6" x14ac:dyDescent="0.3">
      <c r="A35" s="14" t="s">
        <v>1</v>
      </c>
      <c r="B35" s="15">
        <v>0.92700000000000005</v>
      </c>
      <c r="C35" s="15">
        <v>0.89780000000000004</v>
      </c>
    </row>
    <row r="36" spans="1:6" x14ac:dyDescent="0.3">
      <c r="A36" s="14" t="s">
        <v>2</v>
      </c>
      <c r="B36" s="15">
        <v>0.93740000000000001</v>
      </c>
      <c r="C36" s="15">
        <v>0.91879999999999995</v>
      </c>
    </row>
    <row r="38" spans="1:6" x14ac:dyDescent="0.3">
      <c r="A38" s="12"/>
      <c r="B38" s="13" t="s">
        <v>55</v>
      </c>
    </row>
    <row r="39" spans="1:6" x14ac:dyDescent="0.3">
      <c r="A39" s="14" t="s">
        <v>0</v>
      </c>
      <c r="B39" s="15">
        <v>1</v>
      </c>
    </row>
    <row r="40" spans="1:6" x14ac:dyDescent="0.3">
      <c r="A40" s="14" t="s">
        <v>1</v>
      </c>
      <c r="B40" s="15">
        <v>1</v>
      </c>
    </row>
    <row r="41" spans="1:6" x14ac:dyDescent="0.3">
      <c r="A41" s="14" t="s">
        <v>2</v>
      </c>
      <c r="B41" s="15">
        <v>1</v>
      </c>
    </row>
    <row r="43" spans="1:6" x14ac:dyDescent="0.3">
      <c r="A43" s="12"/>
      <c r="B43" s="13" t="s">
        <v>56</v>
      </c>
    </row>
    <row r="44" spans="1:6" x14ac:dyDescent="0.3">
      <c r="A44" s="14" t="s">
        <v>0</v>
      </c>
      <c r="B44" s="15">
        <v>0.97989999999999999</v>
      </c>
    </row>
    <row r="45" spans="1:6" x14ac:dyDescent="0.3">
      <c r="A45" s="14" t="s">
        <v>1</v>
      </c>
      <c r="B45" s="15">
        <v>0.9839</v>
      </c>
    </row>
    <row r="46" spans="1:6" x14ac:dyDescent="0.3">
      <c r="A46" s="14" t="s">
        <v>2</v>
      </c>
      <c r="B46" s="15">
        <v>0.98440000000000005</v>
      </c>
    </row>
    <row r="48" spans="1:6" x14ac:dyDescent="0.3">
      <c r="A48" s="12"/>
      <c r="B48" s="13" t="s">
        <v>57</v>
      </c>
      <c r="F48" t="s">
        <v>58</v>
      </c>
    </row>
    <row r="49" spans="1:5" x14ac:dyDescent="0.3">
      <c r="A49" s="14" t="s">
        <v>0</v>
      </c>
      <c r="B49" s="16">
        <v>6.22</v>
      </c>
    </row>
    <row r="50" spans="1:5" x14ac:dyDescent="0.3">
      <c r="A50" s="14" t="s">
        <v>1</v>
      </c>
      <c r="B50" s="16">
        <v>6.33</v>
      </c>
    </row>
    <row r="51" spans="1:5" x14ac:dyDescent="0.3">
      <c r="A51" s="14" t="s">
        <v>2</v>
      </c>
      <c r="B51" s="16">
        <v>5.74</v>
      </c>
    </row>
    <row r="53" spans="1:5" x14ac:dyDescent="0.3">
      <c r="A53" s="12"/>
      <c r="B53" s="13" t="s">
        <v>59</v>
      </c>
      <c r="C53" s="13" t="s">
        <v>60</v>
      </c>
    </row>
    <row r="54" spans="1:5" x14ac:dyDescent="0.3">
      <c r="A54" s="14" t="s">
        <v>0</v>
      </c>
      <c r="B54" s="15">
        <v>0.99150000000000005</v>
      </c>
      <c r="C54" s="15">
        <v>0.99409999999999998</v>
      </c>
    </row>
    <row r="55" spans="1:5" x14ac:dyDescent="0.3">
      <c r="A55" s="14" t="s">
        <v>1</v>
      </c>
      <c r="B55" s="15">
        <v>0.98729999999999996</v>
      </c>
      <c r="C55" s="15">
        <v>0.99370000000000003</v>
      </c>
    </row>
    <row r="56" spans="1:5" x14ac:dyDescent="0.3">
      <c r="A56" s="14" t="s">
        <v>2</v>
      </c>
      <c r="B56" s="15">
        <v>0.99929999999999997</v>
      </c>
      <c r="C56" s="15">
        <v>0.99709999999999999</v>
      </c>
    </row>
    <row r="58" spans="1:5" x14ac:dyDescent="0.3">
      <c r="A58" s="12"/>
      <c r="B58" s="13" t="s">
        <v>61</v>
      </c>
      <c r="C58" s="13" t="s">
        <v>62</v>
      </c>
      <c r="D58" s="13" t="s">
        <v>63</v>
      </c>
      <c r="E58" s="13" t="s">
        <v>64</v>
      </c>
    </row>
    <row r="59" spans="1:5" x14ac:dyDescent="0.3">
      <c r="A59" s="14" t="s">
        <v>0</v>
      </c>
      <c r="B59" s="16">
        <v>4256.87</v>
      </c>
      <c r="C59" s="16">
        <v>2197.08</v>
      </c>
      <c r="D59" s="16">
        <v>23625.5</v>
      </c>
      <c r="E59" s="16">
        <v>13678.3</v>
      </c>
    </row>
    <row r="60" spans="1:5" x14ac:dyDescent="0.3">
      <c r="A60" s="14" t="s">
        <v>1</v>
      </c>
      <c r="B60" s="16">
        <v>4975.2</v>
      </c>
      <c r="C60" s="16">
        <v>1183.54</v>
      </c>
      <c r="D60" s="16">
        <v>25220.5</v>
      </c>
      <c r="E60" s="16">
        <v>18341.330000000002</v>
      </c>
    </row>
    <row r="61" spans="1:5" x14ac:dyDescent="0.3">
      <c r="A61" s="14" t="s">
        <v>2</v>
      </c>
      <c r="B61" s="16">
        <v>6136.24</v>
      </c>
      <c r="C61" s="16">
        <v>2007.05</v>
      </c>
      <c r="D61" s="16">
        <v>18458.330000000002</v>
      </c>
      <c r="E61" s="16">
        <v>9003.4</v>
      </c>
    </row>
    <row r="63" spans="1:5" x14ac:dyDescent="0.3">
      <c r="A63" s="12"/>
      <c r="B63" s="13" t="s">
        <v>59</v>
      </c>
      <c r="C63" s="13" t="s">
        <v>60</v>
      </c>
    </row>
    <row r="64" spans="1:5" x14ac:dyDescent="0.3">
      <c r="A64" s="14" t="s">
        <v>0</v>
      </c>
      <c r="B64" s="15">
        <v>0.99870000000000003</v>
      </c>
      <c r="C64" s="15">
        <v>0.98440000000000005</v>
      </c>
    </row>
    <row r="65" spans="1:5" x14ac:dyDescent="0.3">
      <c r="A65" s="14" t="s">
        <v>1</v>
      </c>
      <c r="B65" s="15">
        <v>0.99209999999999998</v>
      </c>
      <c r="C65" s="15">
        <v>0.98880000000000001</v>
      </c>
    </row>
    <row r="66" spans="1:5" x14ac:dyDescent="0.3">
      <c r="A66" s="14" t="s">
        <v>2</v>
      </c>
      <c r="B66" s="15">
        <v>0.99039999999999995</v>
      </c>
      <c r="C66" s="15">
        <v>0.98240000000000005</v>
      </c>
    </row>
    <row r="68" spans="1:5" x14ac:dyDescent="0.3">
      <c r="A68" s="12"/>
      <c r="B68" s="13" t="s">
        <v>61</v>
      </c>
      <c r="C68" s="13" t="s">
        <v>62</v>
      </c>
      <c r="D68" s="13" t="s">
        <v>63</v>
      </c>
      <c r="E68" s="13" t="s">
        <v>64</v>
      </c>
    </row>
    <row r="69" spans="1:5" x14ac:dyDescent="0.3">
      <c r="A69" s="14" t="s">
        <v>0</v>
      </c>
      <c r="B69" s="16">
        <v>17358.509999999998</v>
      </c>
      <c r="C69" s="16">
        <v>16738.8</v>
      </c>
      <c r="D69" s="16">
        <v>214833.4</v>
      </c>
      <c r="E69" s="16">
        <v>54922.61</v>
      </c>
    </row>
    <row r="70" spans="1:5" x14ac:dyDescent="0.3">
      <c r="A70" s="14" t="s">
        <v>1</v>
      </c>
      <c r="B70" s="16">
        <v>22727.79</v>
      </c>
      <c r="C70" s="16">
        <v>10633.13</v>
      </c>
      <c r="D70" s="16">
        <v>161577.47</v>
      </c>
      <c r="E70" s="16">
        <v>61351.48</v>
      </c>
    </row>
    <row r="71" spans="1:5" x14ac:dyDescent="0.3">
      <c r="A71" s="14" t="s">
        <v>2</v>
      </c>
      <c r="B71" s="16">
        <v>13012.4</v>
      </c>
      <c r="C71" s="16">
        <v>12150.4</v>
      </c>
      <c r="D71" s="16">
        <v>191324.22</v>
      </c>
      <c r="E71" s="16">
        <v>20782.060000000001</v>
      </c>
    </row>
    <row r="73" spans="1:5" x14ac:dyDescent="0.3">
      <c r="A73" s="12"/>
      <c r="B73" s="13" t="s">
        <v>56</v>
      </c>
    </row>
    <row r="74" spans="1:5" x14ac:dyDescent="0.3">
      <c r="A74" s="14" t="s">
        <v>0</v>
      </c>
      <c r="B74" s="15">
        <v>0.98509999999999998</v>
      </c>
    </row>
    <row r="75" spans="1:5" x14ac:dyDescent="0.3">
      <c r="A75" s="14" t="s">
        <v>1</v>
      </c>
      <c r="B75" s="15">
        <v>0.97870000000000001</v>
      </c>
    </row>
    <row r="76" spans="1:5" x14ac:dyDescent="0.3">
      <c r="A76" s="14" t="s">
        <v>2</v>
      </c>
      <c r="B76" s="15">
        <v>0.98109999999999997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FFA18-B7D1-47B7-8210-1E619EBDA287}">
  <dimension ref="A2:F76"/>
  <sheetViews>
    <sheetView zoomScaleNormal="100" workbookViewId="0">
      <selection activeCell="B13" sqref="B13:B15"/>
    </sheetView>
  </sheetViews>
  <sheetFormatPr defaultRowHeight="14.4" x14ac:dyDescent="0.3"/>
  <cols>
    <col min="1" max="1" width="23.109375" customWidth="1"/>
    <col min="2" max="2" width="33.5546875" customWidth="1"/>
    <col min="3" max="3" width="38.88671875" customWidth="1"/>
    <col min="4" max="4" width="27.44140625" customWidth="1"/>
    <col min="5" max="5" width="33.44140625" customWidth="1"/>
    <col min="6" max="6" width="19.88671875" customWidth="1"/>
    <col min="7" max="7" width="17.88671875" customWidth="1"/>
    <col min="8" max="8" width="15.109375" customWidth="1"/>
    <col min="10" max="10" width="18.5546875" customWidth="1"/>
  </cols>
  <sheetData>
    <row r="2" spans="1:4" x14ac:dyDescent="0.3">
      <c r="A2" s="8"/>
      <c r="B2" s="9" t="s">
        <v>38</v>
      </c>
      <c r="C2" s="9" t="s">
        <v>39</v>
      </c>
      <c r="D2" s="9" t="s">
        <v>40</v>
      </c>
    </row>
    <row r="3" spans="1:4" x14ac:dyDescent="0.3">
      <c r="A3" s="10" t="s">
        <v>0</v>
      </c>
      <c r="B3" s="11">
        <v>0.92730000000000001</v>
      </c>
      <c r="C3" s="11">
        <v>0.99990000000000001</v>
      </c>
      <c r="D3" s="11">
        <v>1</v>
      </c>
    </row>
    <row r="4" spans="1:4" x14ac:dyDescent="0.3">
      <c r="A4" s="10" t="s">
        <v>1</v>
      </c>
      <c r="B4" s="11">
        <v>0.92830000000000001</v>
      </c>
      <c r="C4" s="11">
        <v>0.99970000000000003</v>
      </c>
      <c r="D4" s="11">
        <v>1</v>
      </c>
    </row>
    <row r="5" spans="1:4" x14ac:dyDescent="0.3">
      <c r="A5" s="10" t="s">
        <v>2</v>
      </c>
      <c r="B5" s="11">
        <v>0.96730000000000005</v>
      </c>
      <c r="C5" s="11">
        <v>0.99970000000000003</v>
      </c>
      <c r="D5" s="11">
        <v>1</v>
      </c>
    </row>
    <row r="7" spans="1:4" x14ac:dyDescent="0.3">
      <c r="A7" s="12"/>
      <c r="B7" s="13" t="s">
        <v>41</v>
      </c>
    </row>
    <row r="8" spans="1:4" x14ac:dyDescent="0.3">
      <c r="A8" s="14" t="s">
        <v>0</v>
      </c>
      <c r="B8" s="15">
        <v>0.9002</v>
      </c>
    </row>
    <row r="9" spans="1:4" x14ac:dyDescent="0.3">
      <c r="A9" s="14" t="s">
        <v>1</v>
      </c>
      <c r="B9" s="15">
        <v>0.89349999999999996</v>
      </c>
    </row>
    <row r="10" spans="1:4" x14ac:dyDescent="0.3">
      <c r="A10" s="14" t="s">
        <v>2</v>
      </c>
      <c r="B10" s="15">
        <v>0.93130000000000002</v>
      </c>
    </row>
    <row r="12" spans="1:4" x14ac:dyDescent="0.3">
      <c r="A12" s="12"/>
      <c r="B12" s="13" t="s">
        <v>42</v>
      </c>
      <c r="C12" s="13" t="s">
        <v>43</v>
      </c>
      <c r="D12" s="13" t="s">
        <v>69</v>
      </c>
    </row>
    <row r="13" spans="1:4" x14ac:dyDescent="0.3">
      <c r="A13" s="14" t="s">
        <v>0</v>
      </c>
      <c r="B13" s="15">
        <v>0.50290000000000001</v>
      </c>
      <c r="C13" s="15">
        <v>0.91949999999999998</v>
      </c>
      <c r="D13" s="15">
        <v>0.97270000000000001</v>
      </c>
    </row>
    <row r="14" spans="1:4" x14ac:dyDescent="0.3">
      <c r="A14" s="14" t="s">
        <v>1</v>
      </c>
      <c r="B14" s="15">
        <v>0.57289999999999996</v>
      </c>
      <c r="C14" s="15">
        <v>0.97909999999999997</v>
      </c>
      <c r="D14" s="15">
        <v>0.99180000000000001</v>
      </c>
    </row>
    <row r="15" spans="1:4" x14ac:dyDescent="0.3">
      <c r="A15" s="14" t="s">
        <v>2</v>
      </c>
      <c r="B15" s="15">
        <v>0.57379999999999998</v>
      </c>
      <c r="C15" s="15">
        <v>0.95909999999999995</v>
      </c>
      <c r="D15" s="15">
        <v>0.98729999999999996</v>
      </c>
    </row>
    <row r="17" spans="1:6" x14ac:dyDescent="0.3">
      <c r="A17" s="12"/>
      <c r="B17" s="13" t="s">
        <v>45</v>
      </c>
      <c r="C17" s="13" t="s">
        <v>46</v>
      </c>
      <c r="D17" s="13" t="s">
        <v>47</v>
      </c>
      <c r="E17" s="13" t="s">
        <v>48</v>
      </c>
      <c r="F17" s="13" t="s">
        <v>49</v>
      </c>
    </row>
    <row r="18" spans="1:6" x14ac:dyDescent="0.3">
      <c r="A18" s="14" t="s">
        <v>0</v>
      </c>
      <c r="B18" s="15">
        <v>0.3513</v>
      </c>
      <c r="C18" s="15">
        <v>0.51590000000000003</v>
      </c>
      <c r="D18" s="15">
        <v>8.2799999999999999E-2</v>
      </c>
      <c r="E18" s="15">
        <v>0.05</v>
      </c>
      <c r="F18" s="15">
        <f>B18+C18</f>
        <v>0.86719999999999997</v>
      </c>
    </row>
    <row r="19" spans="1:6" x14ac:dyDescent="0.3">
      <c r="A19" s="14" t="s">
        <v>1</v>
      </c>
      <c r="B19" s="15">
        <v>0.87129999999999996</v>
      </c>
      <c r="C19" s="15">
        <v>0.1019</v>
      </c>
      <c r="D19" s="15">
        <v>1.54E-2</v>
      </c>
      <c r="E19" s="15">
        <v>1.1299999999999999E-2</v>
      </c>
      <c r="F19" s="15">
        <f t="shared" ref="F19:F20" si="0">B19+C19</f>
        <v>0.97319999999999995</v>
      </c>
    </row>
    <row r="20" spans="1:6" x14ac:dyDescent="0.3">
      <c r="A20" s="14" t="s">
        <v>2</v>
      </c>
      <c r="B20" s="15">
        <v>0.60760000000000003</v>
      </c>
      <c r="C20" s="15">
        <v>0.37969999999999998</v>
      </c>
      <c r="D20" s="15">
        <v>9.2999999999999992E-3</v>
      </c>
      <c r="E20" s="15">
        <v>3.3999999999999998E-3</v>
      </c>
      <c r="F20" s="15">
        <f t="shared" si="0"/>
        <v>0.98730000000000007</v>
      </c>
    </row>
    <row r="22" spans="1:6" x14ac:dyDescent="0.3">
      <c r="A22" s="1"/>
      <c r="B22" s="2" t="s">
        <v>0</v>
      </c>
      <c r="C22" s="2" t="s">
        <v>1</v>
      </c>
      <c r="D22" s="2" t="s">
        <v>2</v>
      </c>
    </row>
    <row r="23" spans="1:6" x14ac:dyDescent="0.3">
      <c r="A23" s="1" t="s">
        <v>50</v>
      </c>
      <c r="B23" s="1">
        <v>3.73</v>
      </c>
      <c r="C23" s="1">
        <v>3.87</v>
      </c>
      <c r="D23" s="1">
        <v>3.85</v>
      </c>
    </row>
    <row r="25" spans="1:6" x14ac:dyDescent="0.3">
      <c r="B25" s="6" t="s">
        <v>0</v>
      </c>
      <c r="C25" s="7" t="s">
        <v>1</v>
      </c>
      <c r="D25" s="2" t="s">
        <v>2</v>
      </c>
    </row>
    <row r="26" spans="1:6" x14ac:dyDescent="0.3">
      <c r="A26" s="14" t="s">
        <v>51</v>
      </c>
      <c r="B26" s="15">
        <v>8.2000000000000007E-3</v>
      </c>
      <c r="C26" s="15">
        <v>9.4000000000000004E-3</v>
      </c>
      <c r="D26" s="15">
        <v>9.1000000000000004E-3</v>
      </c>
    </row>
    <row r="28" spans="1:6" x14ac:dyDescent="0.3">
      <c r="A28" s="12"/>
      <c r="B28" s="13" t="s">
        <v>52</v>
      </c>
    </row>
    <row r="29" spans="1:6" x14ac:dyDescent="0.3">
      <c r="A29" s="14" t="s">
        <v>0</v>
      </c>
      <c r="B29" s="15">
        <v>3.0999999999999999E-3</v>
      </c>
    </row>
    <row r="30" spans="1:6" x14ac:dyDescent="0.3">
      <c r="A30" s="14" t="s">
        <v>1</v>
      </c>
      <c r="B30" s="15">
        <v>1.03E-2</v>
      </c>
    </row>
    <row r="31" spans="1:6" x14ac:dyDescent="0.3">
      <c r="A31" s="14" t="s">
        <v>2</v>
      </c>
      <c r="B31" s="15">
        <v>1.5E-3</v>
      </c>
    </row>
    <row r="33" spans="1:3" x14ac:dyDescent="0.3">
      <c r="A33" s="12"/>
      <c r="B33" s="13" t="s">
        <v>53</v>
      </c>
      <c r="C33" s="13" t="s">
        <v>54</v>
      </c>
    </row>
    <row r="34" spans="1:3" x14ac:dyDescent="0.3">
      <c r="A34" s="14" t="s">
        <v>0</v>
      </c>
      <c r="B34" s="15">
        <v>0.90590000000000004</v>
      </c>
      <c r="C34" s="15">
        <v>0.88880000000000003</v>
      </c>
    </row>
    <row r="35" spans="1:3" x14ac:dyDescent="0.3">
      <c r="A35" s="14" t="s">
        <v>1</v>
      </c>
      <c r="B35" s="15">
        <v>0.89349999999999996</v>
      </c>
      <c r="C35" s="15">
        <v>0.88100000000000001</v>
      </c>
    </row>
    <row r="36" spans="1:3" x14ac:dyDescent="0.3">
      <c r="A36" s="14" t="s">
        <v>2</v>
      </c>
      <c r="B36" s="15">
        <v>0.8367</v>
      </c>
      <c r="C36" s="15">
        <v>0.82440000000000002</v>
      </c>
    </row>
    <row r="38" spans="1:3" x14ac:dyDescent="0.3">
      <c r="A38" s="12"/>
      <c r="B38" s="13" t="s">
        <v>55</v>
      </c>
    </row>
    <row r="39" spans="1:3" x14ac:dyDescent="0.3">
      <c r="A39" s="14" t="s">
        <v>0</v>
      </c>
      <c r="B39" s="15">
        <v>1</v>
      </c>
    </row>
    <row r="40" spans="1:3" x14ac:dyDescent="0.3">
      <c r="A40" s="14" t="s">
        <v>1</v>
      </c>
      <c r="B40" s="15">
        <v>0.99270000000000003</v>
      </c>
    </row>
    <row r="41" spans="1:3" x14ac:dyDescent="0.3">
      <c r="A41" s="14" t="s">
        <v>2</v>
      </c>
      <c r="B41" s="15">
        <v>1</v>
      </c>
    </row>
    <row r="43" spans="1:3" x14ac:dyDescent="0.3">
      <c r="A43" s="12"/>
      <c r="B43" s="13" t="s">
        <v>56</v>
      </c>
    </row>
    <row r="44" spans="1:3" x14ac:dyDescent="0.3">
      <c r="A44" s="14" t="s">
        <v>0</v>
      </c>
      <c r="B44" s="15">
        <v>0.99760000000000004</v>
      </c>
    </row>
    <row r="45" spans="1:3" x14ac:dyDescent="0.3">
      <c r="A45" s="14" t="s">
        <v>1</v>
      </c>
      <c r="B45" s="15">
        <v>0.97940000000000005</v>
      </c>
    </row>
    <row r="46" spans="1:3" x14ac:dyDescent="0.3">
      <c r="A46" s="14" t="s">
        <v>2</v>
      </c>
      <c r="B46" s="15">
        <v>0.99880000000000002</v>
      </c>
    </row>
    <row r="48" spans="1:3" x14ac:dyDescent="0.3">
      <c r="A48" s="12"/>
      <c r="B48" s="13" t="s">
        <v>57</v>
      </c>
    </row>
    <row r="49" spans="1:6" x14ac:dyDescent="0.3">
      <c r="A49" s="14" t="s">
        <v>0</v>
      </c>
      <c r="B49" s="16">
        <v>5.33</v>
      </c>
    </row>
    <row r="50" spans="1:6" x14ac:dyDescent="0.3">
      <c r="A50" s="14" t="s">
        <v>1</v>
      </c>
      <c r="B50" s="16">
        <v>6.49</v>
      </c>
    </row>
    <row r="51" spans="1:6" x14ac:dyDescent="0.3">
      <c r="A51" s="14" t="s">
        <v>2</v>
      </c>
      <c r="B51" s="16">
        <v>6.02</v>
      </c>
    </row>
    <row r="52" spans="1:6" x14ac:dyDescent="0.3">
      <c r="F52" t="s">
        <v>58</v>
      </c>
    </row>
    <row r="53" spans="1:6" x14ac:dyDescent="0.3">
      <c r="A53" s="12"/>
      <c r="B53" s="13" t="s">
        <v>59</v>
      </c>
      <c r="C53" s="13" t="s">
        <v>60</v>
      </c>
    </row>
    <row r="54" spans="1:6" x14ac:dyDescent="0.3">
      <c r="A54" s="14" t="s">
        <v>0</v>
      </c>
      <c r="B54" s="15">
        <v>1</v>
      </c>
      <c r="C54" s="15">
        <v>0.9929</v>
      </c>
    </row>
    <row r="55" spans="1:6" x14ac:dyDescent="0.3">
      <c r="A55" s="14" t="s">
        <v>1</v>
      </c>
      <c r="B55" s="15">
        <v>0.98650000000000004</v>
      </c>
      <c r="C55" s="15">
        <v>0.98109999999999997</v>
      </c>
    </row>
    <row r="56" spans="1:6" x14ac:dyDescent="0.3">
      <c r="A56" s="14" t="s">
        <v>2</v>
      </c>
      <c r="B56" s="15">
        <v>0.9929</v>
      </c>
      <c r="C56" s="15">
        <v>0.99739999999999995</v>
      </c>
    </row>
    <row r="58" spans="1:6" x14ac:dyDescent="0.3">
      <c r="A58" s="12"/>
      <c r="B58" s="13" t="s">
        <v>61</v>
      </c>
      <c r="C58" s="13" t="s">
        <v>62</v>
      </c>
      <c r="D58" s="13" t="s">
        <v>63</v>
      </c>
      <c r="E58" s="13" t="s">
        <v>64</v>
      </c>
    </row>
    <row r="59" spans="1:6" x14ac:dyDescent="0.3">
      <c r="A59" s="14" t="s">
        <v>0</v>
      </c>
      <c r="B59" s="16">
        <v>2963.37</v>
      </c>
      <c r="C59" s="16">
        <v>1207</v>
      </c>
      <c r="D59" s="16">
        <v>11737.85</v>
      </c>
      <c r="E59" s="16">
        <v>12512.54</v>
      </c>
    </row>
    <row r="60" spans="1:6" x14ac:dyDescent="0.3">
      <c r="A60" s="14" t="s">
        <v>1</v>
      </c>
      <c r="B60" s="16">
        <v>3762.44</v>
      </c>
      <c r="C60" s="16">
        <v>1164.53</v>
      </c>
      <c r="D60" s="16">
        <v>26933.88</v>
      </c>
      <c r="E60" s="16">
        <v>14925.39</v>
      </c>
    </row>
    <row r="61" spans="1:6" x14ac:dyDescent="0.3">
      <c r="A61" s="14" t="s">
        <v>2</v>
      </c>
      <c r="B61" s="16">
        <v>4201.33</v>
      </c>
      <c r="C61" s="16">
        <v>2078.29</v>
      </c>
      <c r="D61" s="16">
        <v>18279</v>
      </c>
      <c r="E61" s="16">
        <v>7408.41</v>
      </c>
    </row>
    <row r="63" spans="1:6" x14ac:dyDescent="0.3">
      <c r="A63" s="12"/>
      <c r="B63" s="13" t="s">
        <v>59</v>
      </c>
      <c r="C63" s="13" t="s">
        <v>60</v>
      </c>
    </row>
    <row r="64" spans="1:6" x14ac:dyDescent="0.3">
      <c r="A64" s="14" t="s">
        <v>0</v>
      </c>
      <c r="B64" s="15">
        <v>0.99570000000000003</v>
      </c>
      <c r="C64" s="15">
        <v>0.99119999999999997</v>
      </c>
    </row>
    <row r="65" spans="1:5" x14ac:dyDescent="0.3">
      <c r="A65" s="14" t="s">
        <v>1</v>
      </c>
      <c r="B65" s="15">
        <v>1</v>
      </c>
      <c r="C65" s="15">
        <v>0.99539999999999995</v>
      </c>
    </row>
    <row r="66" spans="1:5" x14ac:dyDescent="0.3">
      <c r="A66" s="14" t="s">
        <v>2</v>
      </c>
      <c r="B66" s="15">
        <v>1</v>
      </c>
      <c r="C66" s="15">
        <v>0.99780000000000002</v>
      </c>
    </row>
    <row r="68" spans="1:5" x14ac:dyDescent="0.3">
      <c r="A68" s="12"/>
      <c r="B68" s="13" t="s">
        <v>61</v>
      </c>
      <c r="C68" s="13" t="s">
        <v>62</v>
      </c>
      <c r="D68" s="13" t="s">
        <v>63</v>
      </c>
      <c r="E68" s="13" t="s">
        <v>64</v>
      </c>
    </row>
    <row r="69" spans="1:5" x14ac:dyDescent="0.3">
      <c r="A69" s="14" t="s">
        <v>0</v>
      </c>
      <c r="B69" s="16">
        <v>19467.82</v>
      </c>
      <c r="C69" s="16">
        <v>16192.44</v>
      </c>
      <c r="D69" s="16">
        <v>192461.15</v>
      </c>
      <c r="E69" s="16">
        <v>37350.35</v>
      </c>
    </row>
    <row r="70" spans="1:5" x14ac:dyDescent="0.3">
      <c r="A70" s="14" t="s">
        <v>1</v>
      </c>
      <c r="B70" s="16">
        <v>22708.55</v>
      </c>
      <c r="C70" s="16">
        <v>14256.16</v>
      </c>
      <c r="D70" s="16">
        <v>155977.79999999999</v>
      </c>
      <c r="E70" s="16">
        <v>27217.29</v>
      </c>
    </row>
    <row r="71" spans="1:5" x14ac:dyDescent="0.3">
      <c r="A71" s="14" t="s">
        <v>2</v>
      </c>
      <c r="B71" s="16">
        <v>12677.21</v>
      </c>
      <c r="C71" s="16">
        <v>12265.83</v>
      </c>
      <c r="D71" s="16">
        <v>32124.35</v>
      </c>
      <c r="E71" s="16">
        <v>14522.37</v>
      </c>
    </row>
    <row r="73" spans="1:5" x14ac:dyDescent="0.3">
      <c r="A73" s="12"/>
      <c r="B73" s="13" t="s">
        <v>56</v>
      </c>
    </row>
    <row r="74" spans="1:5" x14ac:dyDescent="0.3">
      <c r="A74" s="14" t="s">
        <v>0</v>
      </c>
      <c r="B74" s="15">
        <v>0.99909999999999999</v>
      </c>
    </row>
    <row r="75" spans="1:5" x14ac:dyDescent="0.3">
      <c r="A75" s="14" t="s">
        <v>1</v>
      </c>
      <c r="B75" s="15">
        <v>0.99780000000000002</v>
      </c>
    </row>
    <row r="76" spans="1:5" x14ac:dyDescent="0.3">
      <c r="A76" s="14" t="s">
        <v>2</v>
      </c>
      <c r="B76" s="15">
        <v>0.99890000000000001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FAE11-9257-4379-9500-4791CE413DDE}">
  <dimension ref="A2:BI85"/>
  <sheetViews>
    <sheetView zoomScaleNormal="100" workbookViewId="0">
      <selection activeCell="B13" sqref="B13:B15"/>
    </sheetView>
  </sheetViews>
  <sheetFormatPr defaultRowHeight="14.4" x14ac:dyDescent="0.3"/>
  <cols>
    <col min="1" max="1" width="23.109375" customWidth="1"/>
    <col min="2" max="2" width="33.5546875" customWidth="1"/>
    <col min="3" max="3" width="38.88671875" customWidth="1"/>
    <col min="4" max="4" width="27.44140625" customWidth="1"/>
    <col min="5" max="5" width="33.44140625" customWidth="1"/>
    <col min="6" max="6" width="19.88671875" customWidth="1"/>
    <col min="7" max="7" width="17.88671875" customWidth="1"/>
    <col min="8" max="8" width="15.109375" customWidth="1"/>
    <col min="10" max="10" width="18.5546875" customWidth="1"/>
  </cols>
  <sheetData>
    <row r="2" spans="1:4" x14ac:dyDescent="0.3">
      <c r="A2" s="8"/>
      <c r="B2" s="9" t="s">
        <v>38</v>
      </c>
      <c r="C2" s="9" t="s">
        <v>39</v>
      </c>
      <c r="D2" s="9" t="s">
        <v>40</v>
      </c>
    </row>
    <row r="3" spans="1:4" x14ac:dyDescent="0.3">
      <c r="A3" s="10" t="s">
        <v>0</v>
      </c>
      <c r="B3" s="11">
        <v>0.64559999999999995</v>
      </c>
      <c r="C3" s="11">
        <v>0.79369999999999996</v>
      </c>
      <c r="D3" s="11">
        <v>0.877</v>
      </c>
    </row>
    <row r="4" spans="1:4" x14ac:dyDescent="0.3">
      <c r="A4" s="10" t="s">
        <v>1</v>
      </c>
      <c r="B4" s="11">
        <v>0.6542</v>
      </c>
      <c r="C4" s="11">
        <v>0.82940000000000003</v>
      </c>
      <c r="D4" s="11">
        <v>0.91339999999999999</v>
      </c>
    </row>
    <row r="5" spans="1:4" x14ac:dyDescent="0.3">
      <c r="A5" s="10" t="s">
        <v>2</v>
      </c>
      <c r="B5" s="11">
        <v>0.57950000000000002</v>
      </c>
      <c r="C5" s="11">
        <v>0.75360000000000005</v>
      </c>
      <c r="D5" s="11">
        <v>0.876</v>
      </c>
    </row>
    <row r="7" spans="1:4" x14ac:dyDescent="0.3">
      <c r="A7" s="12"/>
      <c r="B7" s="13" t="s">
        <v>41</v>
      </c>
    </row>
    <row r="8" spans="1:4" x14ac:dyDescent="0.3">
      <c r="A8" s="14" t="s">
        <v>0</v>
      </c>
      <c r="B8" s="15">
        <v>0.62649999999999995</v>
      </c>
    </row>
    <row r="9" spans="1:4" x14ac:dyDescent="0.3">
      <c r="A9" s="14" t="s">
        <v>1</v>
      </c>
      <c r="B9" s="15">
        <v>0.68500000000000005</v>
      </c>
    </row>
    <row r="10" spans="1:4" x14ac:dyDescent="0.3">
      <c r="A10" s="14" t="s">
        <v>2</v>
      </c>
      <c r="B10" s="15">
        <v>0.6552</v>
      </c>
    </row>
    <row r="12" spans="1:4" x14ac:dyDescent="0.3">
      <c r="A12" s="12"/>
      <c r="B12" s="13" t="s">
        <v>42</v>
      </c>
      <c r="C12" s="13" t="s">
        <v>43</v>
      </c>
      <c r="D12" s="13" t="s">
        <v>69</v>
      </c>
    </row>
    <row r="13" spans="1:4" x14ac:dyDescent="0.3">
      <c r="A13" s="14" t="s">
        <v>0</v>
      </c>
      <c r="B13" s="15">
        <v>0.28989999999999999</v>
      </c>
      <c r="C13" s="15">
        <v>0.57399999999999995</v>
      </c>
      <c r="D13" s="15">
        <v>0.81200000000000006</v>
      </c>
    </row>
    <row r="14" spans="1:4" x14ac:dyDescent="0.3">
      <c r="A14" s="14" t="s">
        <v>1</v>
      </c>
      <c r="B14" s="15">
        <v>0.28349999999999997</v>
      </c>
      <c r="C14" s="15">
        <v>0.55430000000000001</v>
      </c>
      <c r="D14" s="15">
        <v>0.73780000000000001</v>
      </c>
    </row>
    <row r="15" spans="1:4" x14ac:dyDescent="0.3">
      <c r="A15" s="14" t="s">
        <v>2</v>
      </c>
      <c r="B15" s="15">
        <v>0.25319999999999998</v>
      </c>
      <c r="C15" s="15">
        <v>0.49509999999999998</v>
      </c>
      <c r="D15" s="15">
        <v>0.67630000000000001</v>
      </c>
    </row>
    <row r="17" spans="1:6" x14ac:dyDescent="0.3">
      <c r="A17" s="12"/>
      <c r="B17" s="13" t="s">
        <v>45</v>
      </c>
      <c r="C17" s="13" t="s">
        <v>46</v>
      </c>
      <c r="D17" s="13" t="s">
        <v>47</v>
      </c>
      <c r="E17" s="13" t="s">
        <v>48</v>
      </c>
      <c r="F17" s="13" t="s">
        <v>49</v>
      </c>
    </row>
    <row r="18" spans="1:6" x14ac:dyDescent="0.3">
      <c r="A18" s="14" t="s">
        <v>0</v>
      </c>
      <c r="B18" s="15">
        <v>0.4209</v>
      </c>
      <c r="C18" s="15">
        <v>0.49020000000000002</v>
      </c>
      <c r="D18" s="15">
        <v>3.27E-2</v>
      </c>
      <c r="E18" s="15">
        <v>5.62E-2</v>
      </c>
      <c r="F18" s="15">
        <f>B18+C18</f>
        <v>0.91110000000000002</v>
      </c>
    </row>
    <row r="19" spans="1:6" x14ac:dyDescent="0.3">
      <c r="A19" s="14" t="s">
        <v>1</v>
      </c>
      <c r="B19" s="15">
        <v>0.7631</v>
      </c>
      <c r="C19" s="15">
        <v>0.18690000000000001</v>
      </c>
      <c r="D19" s="15">
        <v>2.18E-2</v>
      </c>
      <c r="E19" s="15">
        <v>2.8199999999999999E-2</v>
      </c>
      <c r="F19" s="15">
        <f t="shared" ref="F19" si="0">B19+C19</f>
        <v>0.95</v>
      </c>
    </row>
    <row r="20" spans="1:6" x14ac:dyDescent="0.3">
      <c r="A20" s="14" t="s">
        <v>2</v>
      </c>
      <c r="B20" s="15">
        <v>0.4022</v>
      </c>
      <c r="C20" s="15">
        <v>0.54330000000000001</v>
      </c>
      <c r="D20" s="15">
        <v>2.6499999999999999E-2</v>
      </c>
      <c r="E20" s="15">
        <v>2.7900000000000001E-2</v>
      </c>
      <c r="F20" s="15">
        <v>1.6999999999999999E-3</v>
      </c>
    </row>
    <row r="22" spans="1:6" x14ac:dyDescent="0.3">
      <c r="A22" s="1"/>
      <c r="B22" s="2" t="s">
        <v>0</v>
      </c>
      <c r="C22" s="2" t="s">
        <v>1</v>
      </c>
      <c r="D22" s="2" t="s">
        <v>2</v>
      </c>
    </row>
    <row r="23" spans="1:6" x14ac:dyDescent="0.3">
      <c r="A23" s="1" t="s">
        <v>50</v>
      </c>
      <c r="B23" s="1">
        <v>3.79</v>
      </c>
      <c r="C23" s="1">
        <v>3.95</v>
      </c>
      <c r="D23" s="1">
        <v>3.91</v>
      </c>
    </row>
    <row r="25" spans="1:6" x14ac:dyDescent="0.3">
      <c r="B25" s="6" t="s">
        <v>0</v>
      </c>
      <c r="C25" s="7" t="s">
        <v>1</v>
      </c>
      <c r="D25" s="2" t="s">
        <v>2</v>
      </c>
    </row>
    <row r="26" spans="1:6" x14ac:dyDescent="0.3">
      <c r="A26" s="14" t="s">
        <v>51</v>
      </c>
      <c r="B26" s="15">
        <v>5.8799999999999998E-2</v>
      </c>
      <c r="C26" s="15">
        <v>7.6399999999999996E-2</v>
      </c>
      <c r="D26" s="15">
        <v>9.5799999999999996E-2</v>
      </c>
    </row>
    <row r="28" spans="1:6" x14ac:dyDescent="0.3">
      <c r="A28" s="12"/>
      <c r="B28" s="13" t="s">
        <v>52</v>
      </c>
    </row>
    <row r="29" spans="1:6" x14ac:dyDescent="0.3">
      <c r="A29" s="14" t="s">
        <v>0</v>
      </c>
      <c r="B29" s="15">
        <v>0.06</v>
      </c>
    </row>
    <row r="30" spans="1:6" x14ac:dyDescent="0.3">
      <c r="A30" s="14" t="s">
        <v>1</v>
      </c>
      <c r="B30" s="15">
        <v>0.1032</v>
      </c>
    </row>
    <row r="31" spans="1:6" x14ac:dyDescent="0.3">
      <c r="A31" s="14" t="s">
        <v>2</v>
      </c>
      <c r="B31" s="15">
        <v>9.5600000000000004E-2</v>
      </c>
    </row>
    <row r="33" spans="1:3" x14ac:dyDescent="0.3">
      <c r="A33" s="12"/>
      <c r="B33" s="13" t="s">
        <v>53</v>
      </c>
      <c r="C33" s="13" t="s">
        <v>54</v>
      </c>
    </row>
    <row r="34" spans="1:3" x14ac:dyDescent="0.3">
      <c r="A34" s="14" t="s">
        <v>0</v>
      </c>
      <c r="B34" s="15">
        <v>0.92200000000000004</v>
      </c>
      <c r="C34" s="15">
        <v>0.90090000000000003</v>
      </c>
    </row>
    <row r="35" spans="1:3" x14ac:dyDescent="0.3">
      <c r="A35" s="14" t="s">
        <v>1</v>
      </c>
      <c r="B35" s="15">
        <v>0.89500000000000002</v>
      </c>
      <c r="C35" s="15">
        <v>0.88139999999999996</v>
      </c>
    </row>
    <row r="36" spans="1:3" x14ac:dyDescent="0.3">
      <c r="A36" s="14" t="s">
        <v>2</v>
      </c>
      <c r="B36" s="15">
        <v>0.91120000000000001</v>
      </c>
      <c r="C36" s="15">
        <v>0.90669999999999995</v>
      </c>
    </row>
    <row r="38" spans="1:3" x14ac:dyDescent="0.3">
      <c r="A38" s="12"/>
      <c r="B38" s="13" t="s">
        <v>55</v>
      </c>
    </row>
    <row r="39" spans="1:3" x14ac:dyDescent="0.3">
      <c r="A39" s="14" t="s">
        <v>0</v>
      </c>
      <c r="B39" s="15">
        <v>0.95250000000000001</v>
      </c>
    </row>
    <row r="40" spans="1:3" x14ac:dyDescent="0.3">
      <c r="A40" s="14" t="s">
        <v>1</v>
      </c>
      <c r="B40" s="15">
        <v>0.91220000000000001</v>
      </c>
    </row>
    <row r="41" spans="1:3" x14ac:dyDescent="0.3">
      <c r="A41" s="14" t="s">
        <v>2</v>
      </c>
      <c r="B41" s="15">
        <v>0.93469999999999998</v>
      </c>
    </row>
    <row r="43" spans="1:3" x14ac:dyDescent="0.3">
      <c r="A43" s="12"/>
      <c r="B43" s="13" t="s">
        <v>56</v>
      </c>
    </row>
    <row r="44" spans="1:3" x14ac:dyDescent="0.3">
      <c r="A44" s="14" t="s">
        <v>0</v>
      </c>
      <c r="B44" s="15">
        <v>0.93330000000000002</v>
      </c>
    </row>
    <row r="45" spans="1:3" x14ac:dyDescent="0.3">
      <c r="A45" s="14" t="s">
        <v>1</v>
      </c>
      <c r="B45" s="15">
        <v>0.87890000000000001</v>
      </c>
    </row>
    <row r="46" spans="1:3" x14ac:dyDescent="0.3">
      <c r="A46" s="14" t="s">
        <v>2</v>
      </c>
      <c r="B46" s="15">
        <v>0.88300000000000001</v>
      </c>
    </row>
    <row r="48" spans="1:3" x14ac:dyDescent="0.3">
      <c r="A48" s="12"/>
      <c r="B48" s="13" t="s">
        <v>57</v>
      </c>
    </row>
    <row r="49" spans="1:5" x14ac:dyDescent="0.3">
      <c r="A49" s="14" t="s">
        <v>0</v>
      </c>
      <c r="B49" s="16">
        <v>7.29</v>
      </c>
    </row>
    <row r="50" spans="1:5" x14ac:dyDescent="0.3">
      <c r="A50" s="14" t="s">
        <v>1</v>
      </c>
      <c r="B50" s="16">
        <v>8.3000000000000007</v>
      </c>
    </row>
    <row r="51" spans="1:5" x14ac:dyDescent="0.3">
      <c r="A51" s="14" t="s">
        <v>2</v>
      </c>
      <c r="B51" s="16">
        <v>8.77</v>
      </c>
    </row>
    <row r="53" spans="1:5" x14ac:dyDescent="0.3">
      <c r="A53" s="12"/>
      <c r="B53" s="13" t="s">
        <v>59</v>
      </c>
      <c r="C53" s="13" t="s">
        <v>60</v>
      </c>
    </row>
    <row r="54" spans="1:5" x14ac:dyDescent="0.3">
      <c r="A54" s="14" t="s">
        <v>0</v>
      </c>
      <c r="B54" s="15">
        <v>0.95420000000000005</v>
      </c>
      <c r="C54" s="15">
        <v>0.93920000000000003</v>
      </c>
    </row>
    <row r="55" spans="1:5" x14ac:dyDescent="0.3">
      <c r="A55" s="14" t="s">
        <v>1</v>
      </c>
      <c r="B55" s="15">
        <v>0.93659999999999999</v>
      </c>
      <c r="C55" s="15">
        <v>0.97729999999999995</v>
      </c>
    </row>
    <row r="56" spans="1:5" x14ac:dyDescent="0.3">
      <c r="A56" s="14" t="s">
        <v>2</v>
      </c>
      <c r="B56" s="15">
        <v>0.98680000000000001</v>
      </c>
      <c r="C56" s="15">
        <v>0.92959999999999998</v>
      </c>
    </row>
    <row r="58" spans="1:5" x14ac:dyDescent="0.3">
      <c r="A58" s="12"/>
      <c r="B58" s="13" t="s">
        <v>61</v>
      </c>
      <c r="C58" s="13" t="s">
        <v>62</v>
      </c>
      <c r="D58" s="13" t="s">
        <v>63</v>
      </c>
      <c r="E58" s="13" t="s">
        <v>64</v>
      </c>
    </row>
    <row r="59" spans="1:5" x14ac:dyDescent="0.3">
      <c r="A59" s="14" t="s">
        <v>0</v>
      </c>
      <c r="B59" s="16">
        <v>4432.96</v>
      </c>
      <c r="C59" s="16">
        <v>1867.87</v>
      </c>
      <c r="D59" s="16">
        <v>15424.48</v>
      </c>
      <c r="E59" s="16">
        <v>9324.11</v>
      </c>
    </row>
    <row r="60" spans="1:5" x14ac:dyDescent="0.3">
      <c r="A60" s="14" t="s">
        <v>1</v>
      </c>
      <c r="B60" s="16">
        <v>3134.27</v>
      </c>
      <c r="C60" s="16">
        <v>1352.87</v>
      </c>
      <c r="D60" s="16">
        <v>11141.72</v>
      </c>
      <c r="E60" s="16">
        <v>8654.8799999999992</v>
      </c>
    </row>
    <row r="61" spans="1:5" x14ac:dyDescent="0.3">
      <c r="A61" s="14" t="s">
        <v>2</v>
      </c>
      <c r="B61" s="16">
        <v>5867.9</v>
      </c>
      <c r="C61" s="16">
        <v>1793.38</v>
      </c>
      <c r="D61" s="16">
        <v>12444.15</v>
      </c>
      <c r="E61" s="16">
        <v>10254.99</v>
      </c>
    </row>
    <row r="63" spans="1:5" x14ac:dyDescent="0.3">
      <c r="A63" s="12"/>
      <c r="B63" s="13" t="s">
        <v>59</v>
      </c>
      <c r="C63" s="13" t="s">
        <v>60</v>
      </c>
    </row>
    <row r="64" spans="1:5" x14ac:dyDescent="0.3">
      <c r="A64" s="14" t="s">
        <v>0</v>
      </c>
      <c r="B64" s="15">
        <v>0.99409999999999998</v>
      </c>
      <c r="C64" s="15">
        <v>0.93130000000000002</v>
      </c>
    </row>
    <row r="65" spans="1:5" x14ac:dyDescent="0.3">
      <c r="A65" s="14" t="s">
        <v>1</v>
      </c>
      <c r="B65" s="15">
        <v>0.93259999999999998</v>
      </c>
      <c r="C65" s="15">
        <v>0.90790000000000004</v>
      </c>
    </row>
    <row r="66" spans="1:5" x14ac:dyDescent="0.3">
      <c r="A66" s="14" t="s">
        <v>2</v>
      </c>
      <c r="B66" s="15">
        <v>0.875</v>
      </c>
      <c r="C66" s="15">
        <v>0.9103</v>
      </c>
    </row>
    <row r="68" spans="1:5" x14ac:dyDescent="0.3">
      <c r="A68" s="12"/>
      <c r="B68" s="13" t="s">
        <v>61</v>
      </c>
      <c r="C68" s="13" t="s">
        <v>62</v>
      </c>
      <c r="D68" s="13" t="s">
        <v>63</v>
      </c>
      <c r="E68" s="13" t="s">
        <v>64</v>
      </c>
    </row>
    <row r="69" spans="1:5" x14ac:dyDescent="0.3">
      <c r="A69" s="14" t="s">
        <v>0</v>
      </c>
      <c r="B69" s="16">
        <v>39881.870000000003</v>
      </c>
      <c r="C69" s="16">
        <v>13135.49</v>
      </c>
      <c r="D69" s="16">
        <v>180500.66</v>
      </c>
      <c r="E69" s="16">
        <v>39240.870000000003</v>
      </c>
    </row>
    <row r="70" spans="1:5" x14ac:dyDescent="0.3">
      <c r="A70" s="14" t="s">
        <v>1</v>
      </c>
      <c r="B70" s="16">
        <v>10525.87</v>
      </c>
      <c r="C70" s="16">
        <v>7045.87</v>
      </c>
      <c r="D70" s="16">
        <v>181699.27</v>
      </c>
      <c r="E70" s="16">
        <v>20106.75</v>
      </c>
    </row>
    <row r="71" spans="1:5" x14ac:dyDescent="0.3">
      <c r="A71" s="14" t="s">
        <v>2</v>
      </c>
      <c r="B71" s="16">
        <v>10351.44</v>
      </c>
      <c r="C71" s="16">
        <v>9103.26</v>
      </c>
      <c r="D71" s="16">
        <v>19475.22</v>
      </c>
      <c r="E71" s="16">
        <v>14849.72</v>
      </c>
    </row>
    <row r="73" spans="1:5" x14ac:dyDescent="0.3">
      <c r="A73" s="12"/>
      <c r="B73" s="13" t="s">
        <v>56</v>
      </c>
    </row>
    <row r="74" spans="1:5" x14ac:dyDescent="0.3">
      <c r="A74" s="14" t="s">
        <v>0</v>
      </c>
      <c r="B74" s="15">
        <v>0.9708</v>
      </c>
    </row>
    <row r="75" spans="1:5" x14ac:dyDescent="0.3">
      <c r="A75" s="14" t="s">
        <v>1</v>
      </c>
      <c r="B75" s="15">
        <v>0.95330000000000004</v>
      </c>
    </row>
    <row r="76" spans="1:5" x14ac:dyDescent="0.3">
      <c r="A76" s="14" t="s">
        <v>2</v>
      </c>
      <c r="B76" s="15">
        <v>0.9526</v>
      </c>
    </row>
    <row r="82" spans="1:61" x14ac:dyDescent="0.3">
      <c r="B82" t="s">
        <v>70</v>
      </c>
      <c r="C82" t="s">
        <v>71</v>
      </c>
      <c r="D82" t="s">
        <v>72</v>
      </c>
      <c r="E82" t="s">
        <v>73</v>
      </c>
      <c r="F82" t="s">
        <v>74</v>
      </c>
      <c r="G82" t="s">
        <v>75</v>
      </c>
      <c r="H82" t="s">
        <v>76</v>
      </c>
      <c r="I82" t="s">
        <v>77</v>
      </c>
      <c r="J82" t="s">
        <v>78</v>
      </c>
      <c r="K82" t="s">
        <v>79</v>
      </c>
      <c r="L82" t="s">
        <v>80</v>
      </c>
      <c r="M82" t="s">
        <v>81</v>
      </c>
      <c r="N82" t="s">
        <v>82</v>
      </c>
      <c r="O82" t="s">
        <v>83</v>
      </c>
      <c r="P82" t="s">
        <v>84</v>
      </c>
      <c r="Q82" t="s">
        <v>85</v>
      </c>
      <c r="R82" t="s">
        <v>86</v>
      </c>
      <c r="S82" t="s">
        <v>87</v>
      </c>
      <c r="T82" t="s">
        <v>88</v>
      </c>
      <c r="U82" t="s">
        <v>89</v>
      </c>
      <c r="V82" t="s">
        <v>90</v>
      </c>
      <c r="W82" t="s">
        <v>91</v>
      </c>
      <c r="X82" t="s">
        <v>92</v>
      </c>
      <c r="Y82" t="s">
        <v>93</v>
      </c>
      <c r="Z82" t="s">
        <v>94</v>
      </c>
      <c r="AA82" t="s">
        <v>95</v>
      </c>
      <c r="AB82" t="s">
        <v>96</v>
      </c>
      <c r="AC82" t="s">
        <v>97</v>
      </c>
      <c r="AD82" t="s">
        <v>98</v>
      </c>
      <c r="AE82" t="s">
        <v>99</v>
      </c>
      <c r="AF82" t="s">
        <v>100</v>
      </c>
      <c r="AG82" t="s">
        <v>101</v>
      </c>
      <c r="AH82" t="s">
        <v>102</v>
      </c>
      <c r="AI82" t="s">
        <v>103</v>
      </c>
      <c r="AJ82" t="s">
        <v>104</v>
      </c>
      <c r="AK82" t="s">
        <v>105</v>
      </c>
      <c r="AL82" t="s">
        <v>106</v>
      </c>
      <c r="AM82" t="s">
        <v>107</v>
      </c>
      <c r="AN82" t="s">
        <v>108</v>
      </c>
      <c r="AO82" t="s">
        <v>109</v>
      </c>
      <c r="AP82" t="s">
        <v>110</v>
      </c>
      <c r="AQ82" t="s">
        <v>111</v>
      </c>
      <c r="AR82" t="s">
        <v>112</v>
      </c>
      <c r="AS82" t="s">
        <v>113</v>
      </c>
      <c r="AT82" t="s">
        <v>114</v>
      </c>
      <c r="AU82" t="s">
        <v>115</v>
      </c>
      <c r="AV82" t="s">
        <v>116</v>
      </c>
      <c r="AW82" t="s">
        <v>117</v>
      </c>
      <c r="AX82" t="s">
        <v>118</v>
      </c>
      <c r="AY82" t="s">
        <v>119</v>
      </c>
      <c r="AZ82" t="s">
        <v>120</v>
      </c>
      <c r="BA82" t="s">
        <v>121</v>
      </c>
      <c r="BB82" t="s">
        <v>122</v>
      </c>
      <c r="BC82" t="s">
        <v>123</v>
      </c>
      <c r="BD82" t="s">
        <v>124</v>
      </c>
      <c r="BE82" t="s">
        <v>126</v>
      </c>
      <c r="BF82" t="s">
        <v>127</v>
      </c>
      <c r="BG82" t="s">
        <v>125</v>
      </c>
      <c r="BH82" t="s">
        <v>128</v>
      </c>
      <c r="BI82" t="s">
        <v>129</v>
      </c>
    </row>
    <row r="83" spans="1:61" x14ac:dyDescent="0.3">
      <c r="A83" s="1" t="s">
        <v>37</v>
      </c>
      <c r="B83" s="27" t="s">
        <v>3</v>
      </c>
      <c r="C83" s="28"/>
      <c r="D83" s="29"/>
      <c r="E83" s="27" t="s">
        <v>4</v>
      </c>
      <c r="F83" s="28"/>
      <c r="G83" s="29"/>
      <c r="H83" s="27" t="s">
        <v>5</v>
      </c>
      <c r="I83" s="28"/>
      <c r="J83" s="29"/>
      <c r="K83" s="27" t="s">
        <v>6</v>
      </c>
      <c r="L83" s="28"/>
      <c r="M83" s="29"/>
      <c r="N83" s="27" t="s">
        <v>7</v>
      </c>
      <c r="O83" s="28"/>
      <c r="P83" s="29"/>
      <c r="Q83" s="27" t="s">
        <v>8</v>
      </c>
      <c r="R83" s="28"/>
      <c r="S83" s="29"/>
      <c r="T83" s="27" t="s">
        <v>22</v>
      </c>
      <c r="U83" s="28"/>
      <c r="V83" s="29"/>
      <c r="W83" s="27" t="s">
        <v>23</v>
      </c>
      <c r="X83" s="28"/>
      <c r="Y83" s="29"/>
      <c r="Z83" s="27" t="s">
        <v>24</v>
      </c>
      <c r="AA83" s="28"/>
      <c r="AB83" s="29"/>
      <c r="AC83" s="27" t="s">
        <v>25</v>
      </c>
      <c r="AD83" s="28"/>
      <c r="AE83" s="29"/>
      <c r="AF83" s="27" t="s">
        <v>26</v>
      </c>
      <c r="AG83" s="28"/>
      <c r="AH83" s="29"/>
      <c r="AI83" s="27" t="s">
        <v>28</v>
      </c>
      <c r="AJ83" s="28"/>
      <c r="AK83" s="29"/>
      <c r="AL83" s="27" t="s">
        <v>29</v>
      </c>
      <c r="AM83" s="28"/>
      <c r="AN83" s="29"/>
      <c r="AO83" s="27" t="s">
        <v>30</v>
      </c>
      <c r="AP83" s="28"/>
      <c r="AQ83" s="29"/>
      <c r="AR83" s="27" t="s">
        <v>31</v>
      </c>
      <c r="AS83" s="28"/>
      <c r="AT83" s="29"/>
      <c r="AU83" s="27" t="s">
        <v>27</v>
      </c>
      <c r="AV83" s="28"/>
      <c r="AW83" s="29"/>
      <c r="AX83" s="27" t="s">
        <v>32</v>
      </c>
      <c r="AY83" s="28"/>
      <c r="AZ83" s="29"/>
      <c r="BA83" s="27" t="s">
        <v>33</v>
      </c>
      <c r="BB83" s="28"/>
      <c r="BC83" s="29"/>
      <c r="BD83" s="27" t="s">
        <v>34</v>
      </c>
      <c r="BE83" s="28"/>
      <c r="BF83" s="29"/>
      <c r="BG83" s="27" t="s">
        <v>35</v>
      </c>
      <c r="BH83" s="28"/>
      <c r="BI83" s="29"/>
    </row>
    <row r="84" spans="1:61" x14ac:dyDescent="0.3">
      <c r="A84" s="1" t="s">
        <v>36</v>
      </c>
      <c r="B84" s="3" t="s">
        <v>0</v>
      </c>
      <c r="C84" s="4" t="s">
        <v>1</v>
      </c>
      <c r="D84" s="5" t="s">
        <v>2</v>
      </c>
      <c r="E84" s="3" t="s">
        <v>0</v>
      </c>
      <c r="F84" s="4" t="s">
        <v>1</v>
      </c>
      <c r="G84" s="5" t="s">
        <v>2</v>
      </c>
      <c r="H84" s="3" t="s">
        <v>0</v>
      </c>
      <c r="I84" s="4" t="s">
        <v>1</v>
      </c>
      <c r="J84" s="5" t="s">
        <v>2</v>
      </c>
      <c r="K84" s="3" t="s">
        <v>0</v>
      </c>
      <c r="L84" s="4" t="s">
        <v>1</v>
      </c>
      <c r="M84" s="5" t="s">
        <v>2</v>
      </c>
      <c r="N84" s="3" t="s">
        <v>0</v>
      </c>
      <c r="O84" s="4" t="s">
        <v>1</v>
      </c>
      <c r="P84" s="5" t="s">
        <v>2</v>
      </c>
      <c r="Q84" s="3" t="s">
        <v>0</v>
      </c>
      <c r="R84" s="4" t="s">
        <v>1</v>
      </c>
      <c r="S84" s="5" t="s">
        <v>2</v>
      </c>
      <c r="T84" s="3" t="s">
        <v>0</v>
      </c>
      <c r="U84" s="4" t="s">
        <v>1</v>
      </c>
      <c r="V84" s="5" t="s">
        <v>2</v>
      </c>
      <c r="W84" s="3" t="s">
        <v>0</v>
      </c>
      <c r="X84" s="4" t="s">
        <v>1</v>
      </c>
      <c r="Y84" s="5" t="s">
        <v>2</v>
      </c>
      <c r="Z84" s="3" t="s">
        <v>0</v>
      </c>
      <c r="AA84" s="4" t="s">
        <v>1</v>
      </c>
      <c r="AB84" s="5" t="s">
        <v>2</v>
      </c>
      <c r="AC84" s="3" t="s">
        <v>0</v>
      </c>
      <c r="AD84" s="4" t="s">
        <v>1</v>
      </c>
      <c r="AE84" s="5" t="s">
        <v>2</v>
      </c>
      <c r="AF84" s="3" t="s">
        <v>0</v>
      </c>
      <c r="AG84" s="4" t="s">
        <v>1</v>
      </c>
      <c r="AH84" s="5" t="s">
        <v>2</v>
      </c>
      <c r="AI84" s="3" t="s">
        <v>0</v>
      </c>
      <c r="AJ84" s="4" t="s">
        <v>1</v>
      </c>
      <c r="AK84" s="5" t="s">
        <v>2</v>
      </c>
      <c r="AL84" s="3" t="s">
        <v>0</v>
      </c>
      <c r="AM84" s="4" t="s">
        <v>1</v>
      </c>
      <c r="AN84" s="5" t="s">
        <v>2</v>
      </c>
      <c r="AO84" s="3" t="s">
        <v>0</v>
      </c>
      <c r="AP84" s="4" t="s">
        <v>1</v>
      </c>
      <c r="AQ84" s="5" t="s">
        <v>2</v>
      </c>
      <c r="AR84" s="3" t="s">
        <v>0</v>
      </c>
      <c r="AS84" s="4" t="s">
        <v>1</v>
      </c>
      <c r="AT84" s="5" t="s">
        <v>2</v>
      </c>
      <c r="AU84" s="3" t="s">
        <v>0</v>
      </c>
      <c r="AV84" s="4" t="s">
        <v>1</v>
      </c>
      <c r="AW84" s="5" t="s">
        <v>2</v>
      </c>
      <c r="AX84" s="3" t="s">
        <v>0</v>
      </c>
      <c r="AY84" s="4" t="s">
        <v>1</v>
      </c>
      <c r="AZ84" s="5" t="s">
        <v>2</v>
      </c>
      <c r="BA84" s="3" t="s">
        <v>0</v>
      </c>
      <c r="BB84" s="4" t="s">
        <v>1</v>
      </c>
      <c r="BC84" s="5" t="s">
        <v>2</v>
      </c>
      <c r="BD84" s="3" t="s">
        <v>0</v>
      </c>
      <c r="BE84" s="4" t="s">
        <v>1</v>
      </c>
      <c r="BF84" s="5" t="s">
        <v>2</v>
      </c>
      <c r="BG84" s="3" t="s">
        <v>0</v>
      </c>
      <c r="BH84" s="4" t="s">
        <v>1</v>
      </c>
      <c r="BI84" s="5" t="s">
        <v>2</v>
      </c>
    </row>
    <row r="85" spans="1:61" x14ac:dyDescent="0.3">
      <c r="B85" s="11">
        <v>0.877</v>
      </c>
      <c r="C85" s="11">
        <v>0.91339999999999999</v>
      </c>
      <c r="D85" s="11">
        <v>0.876</v>
      </c>
      <c r="E85" s="15">
        <v>0.62649999999999995</v>
      </c>
      <c r="F85" s="15">
        <v>0.68500000000000005</v>
      </c>
      <c r="G85" s="15">
        <v>0.6552</v>
      </c>
      <c r="H85" s="15">
        <v>0.81200000000000006</v>
      </c>
      <c r="I85" s="15">
        <v>0.73780000000000001</v>
      </c>
      <c r="J85" s="15">
        <v>0.67630000000000001</v>
      </c>
      <c r="K85" s="15">
        <v>5.8799999999999998E-2</v>
      </c>
      <c r="L85" s="15">
        <v>7.6399999999999996E-2</v>
      </c>
      <c r="M85" s="15">
        <v>9.5799999999999996E-2</v>
      </c>
      <c r="N85" s="15">
        <v>0.06</v>
      </c>
      <c r="O85" s="15">
        <v>0.1032</v>
      </c>
      <c r="P85" s="15">
        <v>9.5600000000000004E-2</v>
      </c>
      <c r="Q85" s="1">
        <v>3.79</v>
      </c>
      <c r="R85" s="1">
        <v>3.95</v>
      </c>
      <c r="S85" s="1">
        <v>3.91</v>
      </c>
      <c r="T85" s="15">
        <v>0.92200000000000004</v>
      </c>
      <c r="U85" s="15">
        <v>0.89500000000000002</v>
      </c>
      <c r="V85" s="15">
        <v>0.91120000000000001</v>
      </c>
      <c r="W85" s="15">
        <v>0.90090000000000003</v>
      </c>
      <c r="X85" s="15">
        <v>0.88139999999999996</v>
      </c>
      <c r="Y85" s="15">
        <v>0.90669999999999995</v>
      </c>
      <c r="Z85" s="16">
        <v>7.29</v>
      </c>
      <c r="AA85" s="16">
        <v>8.3000000000000007</v>
      </c>
      <c r="AB85" s="16">
        <v>8.77</v>
      </c>
      <c r="AC85" s="15">
        <v>0.95250000000000001</v>
      </c>
      <c r="AD85" s="15">
        <v>0.91220000000000001</v>
      </c>
      <c r="AE85" s="15">
        <v>0.93469999999999998</v>
      </c>
      <c r="AF85" s="15">
        <v>0.93330000000000002</v>
      </c>
      <c r="AG85" s="15">
        <v>0.87890000000000001</v>
      </c>
      <c r="AH85" s="15">
        <v>0.88300000000000001</v>
      </c>
      <c r="AI85" s="15">
        <v>0.95420000000000005</v>
      </c>
      <c r="AJ85" s="15">
        <v>0.93659999999999999</v>
      </c>
      <c r="AK85" s="15">
        <v>0.98680000000000001</v>
      </c>
      <c r="AL85" s="15">
        <v>0.93920000000000003</v>
      </c>
      <c r="AM85" s="15">
        <v>0.97729999999999995</v>
      </c>
      <c r="AN85" s="15">
        <v>0.92959999999999998</v>
      </c>
      <c r="AO85" s="16">
        <v>4432.96</v>
      </c>
      <c r="AP85" s="16">
        <v>3134.27</v>
      </c>
      <c r="AQ85" s="16">
        <v>5867.9</v>
      </c>
      <c r="AR85" s="16">
        <v>1867.87</v>
      </c>
      <c r="AS85" s="16">
        <v>1352.87</v>
      </c>
      <c r="AT85" s="16">
        <v>1793.38</v>
      </c>
      <c r="AU85" s="15">
        <v>0.9708</v>
      </c>
      <c r="AV85" s="15">
        <v>0.95330000000000004</v>
      </c>
      <c r="AW85" s="15">
        <v>0.9526</v>
      </c>
      <c r="AX85" s="15">
        <v>0.99409999999999998</v>
      </c>
      <c r="AY85" s="15">
        <v>0.93259999999999998</v>
      </c>
      <c r="AZ85" s="15">
        <v>0.875</v>
      </c>
      <c r="BA85" s="15">
        <v>0.93130000000000002</v>
      </c>
      <c r="BB85" s="15">
        <v>0.90790000000000004</v>
      </c>
      <c r="BC85" s="15">
        <v>0.9103</v>
      </c>
      <c r="BD85" s="16">
        <v>39881.870000000003</v>
      </c>
      <c r="BE85" s="16">
        <v>10525.87</v>
      </c>
      <c r="BF85" s="16">
        <v>10351.44</v>
      </c>
      <c r="BG85" s="16">
        <v>13135.49</v>
      </c>
      <c r="BH85" s="16">
        <v>7045.87</v>
      </c>
      <c r="BI85" s="16">
        <v>9103.26</v>
      </c>
    </row>
  </sheetData>
  <mergeCells count="20">
    <mergeCell ref="BD83:BF83"/>
    <mergeCell ref="BG83:BI83"/>
    <mergeCell ref="AL83:AN83"/>
    <mergeCell ref="AO83:AQ83"/>
    <mergeCell ref="AR83:AT83"/>
    <mergeCell ref="AU83:AW83"/>
    <mergeCell ref="AX83:AZ83"/>
    <mergeCell ref="BA83:BC83"/>
    <mergeCell ref="AI83:AK83"/>
    <mergeCell ref="B83:D83"/>
    <mergeCell ref="E83:G83"/>
    <mergeCell ref="H83:J83"/>
    <mergeCell ref="K83:M83"/>
    <mergeCell ref="N83:P83"/>
    <mergeCell ref="Q83:S83"/>
    <mergeCell ref="T83:V83"/>
    <mergeCell ref="W83:Y83"/>
    <mergeCell ref="Z83:AB83"/>
    <mergeCell ref="AC83:AE83"/>
    <mergeCell ref="AF83:AH83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F232F-B1F3-4F81-AFC1-08C8E06F2E7D}">
  <dimension ref="A2:F76"/>
  <sheetViews>
    <sheetView zoomScaleNormal="100" workbookViewId="0">
      <selection activeCell="B13" sqref="B13:B15"/>
    </sheetView>
  </sheetViews>
  <sheetFormatPr defaultRowHeight="14.4" x14ac:dyDescent="0.3"/>
  <cols>
    <col min="1" max="1" width="23.109375" customWidth="1"/>
    <col min="2" max="2" width="33.5546875" customWidth="1"/>
    <col min="3" max="3" width="38.88671875" customWidth="1"/>
    <col min="4" max="4" width="27.44140625" customWidth="1"/>
    <col min="5" max="5" width="33.44140625" customWidth="1"/>
    <col min="6" max="6" width="19.88671875" customWidth="1"/>
    <col min="7" max="7" width="17.88671875" customWidth="1"/>
    <col min="8" max="8" width="15.109375" customWidth="1"/>
    <col min="10" max="10" width="18.5546875" customWidth="1"/>
  </cols>
  <sheetData>
    <row r="2" spans="1:4" x14ac:dyDescent="0.3">
      <c r="A2" s="8"/>
      <c r="B2" s="9" t="s">
        <v>38</v>
      </c>
      <c r="C2" s="9" t="s">
        <v>39</v>
      </c>
      <c r="D2" s="9" t="s">
        <v>40</v>
      </c>
    </row>
    <row r="3" spans="1:4" x14ac:dyDescent="0.3">
      <c r="A3" s="10" t="s">
        <v>0</v>
      </c>
      <c r="B3" s="11">
        <v>0.9022</v>
      </c>
      <c r="C3" s="11">
        <v>0.96409999999999996</v>
      </c>
      <c r="D3" s="11">
        <v>0.99399999999999999</v>
      </c>
    </row>
    <row r="4" spans="1:4" x14ac:dyDescent="0.3">
      <c r="A4" s="10" t="s">
        <v>1</v>
      </c>
      <c r="B4" s="11">
        <v>0.90459999999999996</v>
      </c>
      <c r="C4" s="11">
        <v>0.92220000000000002</v>
      </c>
      <c r="D4" s="11">
        <v>0.99629999999999996</v>
      </c>
    </row>
    <row r="5" spans="1:4" x14ac:dyDescent="0.3">
      <c r="A5" s="10" t="s">
        <v>2</v>
      </c>
      <c r="B5" s="11">
        <v>0.89280000000000004</v>
      </c>
      <c r="C5" s="11">
        <v>0.99909999999999999</v>
      </c>
      <c r="D5" s="11">
        <v>0.99970000000000003</v>
      </c>
    </row>
    <row r="7" spans="1:4" x14ac:dyDescent="0.3">
      <c r="A7" s="12"/>
      <c r="B7" s="13" t="s">
        <v>41</v>
      </c>
    </row>
    <row r="8" spans="1:4" x14ac:dyDescent="0.3">
      <c r="A8" s="14" t="s">
        <v>0</v>
      </c>
      <c r="B8" s="15">
        <v>0.92149999999999999</v>
      </c>
    </row>
    <row r="9" spans="1:4" x14ac:dyDescent="0.3">
      <c r="A9" s="14" t="s">
        <v>1</v>
      </c>
      <c r="B9" s="15">
        <v>0.91559999999999997</v>
      </c>
    </row>
    <row r="10" spans="1:4" x14ac:dyDescent="0.3">
      <c r="A10" s="14" t="s">
        <v>2</v>
      </c>
      <c r="B10" s="15">
        <v>0.95679999999999998</v>
      </c>
    </row>
    <row r="12" spans="1:4" x14ac:dyDescent="0.3">
      <c r="A12" s="12"/>
      <c r="B12" s="13" t="s">
        <v>42</v>
      </c>
      <c r="C12" s="13" t="s">
        <v>43</v>
      </c>
      <c r="D12" s="13" t="s">
        <v>69</v>
      </c>
    </row>
    <row r="13" spans="1:4" x14ac:dyDescent="0.3">
      <c r="A13" s="14" t="s">
        <v>0</v>
      </c>
      <c r="B13" s="15">
        <v>0.24060000000000001</v>
      </c>
      <c r="C13" s="15">
        <v>0.88019999999999998</v>
      </c>
      <c r="D13" s="15">
        <v>0.96419999999999995</v>
      </c>
    </row>
    <row r="14" spans="1:4" x14ac:dyDescent="0.3">
      <c r="A14" s="14" t="s">
        <v>1</v>
      </c>
      <c r="B14" s="15">
        <v>0.26879999999999998</v>
      </c>
      <c r="C14" s="15">
        <v>0.88329999999999997</v>
      </c>
      <c r="D14" s="15">
        <v>0.95989999999999998</v>
      </c>
    </row>
    <row r="15" spans="1:4" x14ac:dyDescent="0.3">
      <c r="A15" s="14" t="s">
        <v>2</v>
      </c>
      <c r="B15" s="15">
        <v>0.2303</v>
      </c>
      <c r="C15" s="15">
        <v>0.60950000000000004</v>
      </c>
      <c r="D15" s="15">
        <v>0.97940000000000005</v>
      </c>
    </row>
    <row r="17" spans="1:6" x14ac:dyDescent="0.3">
      <c r="A17" s="12"/>
      <c r="B17" s="13" t="s">
        <v>45</v>
      </c>
      <c r="C17" s="13" t="s">
        <v>46</v>
      </c>
      <c r="D17" s="13" t="s">
        <v>47</v>
      </c>
      <c r="E17" s="13" t="s">
        <v>48</v>
      </c>
      <c r="F17" s="13" t="s">
        <v>49</v>
      </c>
    </row>
    <row r="18" spans="1:6" x14ac:dyDescent="0.3">
      <c r="A18" s="14" t="s">
        <v>0</v>
      </c>
      <c r="B18" s="15">
        <v>0.50360000000000005</v>
      </c>
      <c r="C18" s="15">
        <v>0.46610000000000001</v>
      </c>
      <c r="D18" s="15">
        <v>1.8700000000000001E-2</v>
      </c>
      <c r="E18" s="15">
        <v>1.1599999999999999E-2</v>
      </c>
      <c r="F18" s="15">
        <f>B18+C18</f>
        <v>0.96970000000000001</v>
      </c>
    </row>
    <row r="19" spans="1:6" x14ac:dyDescent="0.3">
      <c r="A19" s="14" t="s">
        <v>1</v>
      </c>
      <c r="B19" s="15">
        <v>0.9173</v>
      </c>
      <c r="C19" s="15">
        <v>7.3099999999999998E-2</v>
      </c>
      <c r="D19" s="15">
        <v>2.8999999999999998E-3</v>
      </c>
      <c r="E19" s="15">
        <v>6.7000000000000002E-3</v>
      </c>
      <c r="F19" s="15">
        <f t="shared" ref="F19:F20" si="0">B19+C19</f>
        <v>0.99039999999999995</v>
      </c>
    </row>
    <row r="20" spans="1:6" x14ac:dyDescent="0.3">
      <c r="A20" s="14" t="s">
        <v>2</v>
      </c>
      <c r="B20" s="15">
        <v>0.60150000000000003</v>
      </c>
      <c r="C20" s="15">
        <v>0.38650000000000001</v>
      </c>
      <c r="D20" s="15">
        <v>1.11E-2</v>
      </c>
      <c r="E20" s="15">
        <v>8.9999999999999998E-4</v>
      </c>
      <c r="F20" s="15">
        <f t="shared" si="0"/>
        <v>0.98799999999999999</v>
      </c>
    </row>
    <row r="22" spans="1:6" x14ac:dyDescent="0.3">
      <c r="A22" s="1"/>
      <c r="B22" s="2" t="s">
        <v>0</v>
      </c>
      <c r="C22" s="2" t="s">
        <v>1</v>
      </c>
      <c r="D22" s="2" t="s">
        <v>2</v>
      </c>
    </row>
    <row r="23" spans="1:6" x14ac:dyDescent="0.3">
      <c r="A23" s="1" t="s">
        <v>50</v>
      </c>
      <c r="B23" s="1">
        <v>3.85</v>
      </c>
      <c r="C23" s="1">
        <v>4.01</v>
      </c>
      <c r="D23" s="1">
        <v>3.94</v>
      </c>
    </row>
    <row r="25" spans="1:6" x14ac:dyDescent="0.3">
      <c r="B25" s="6" t="s">
        <v>0</v>
      </c>
      <c r="C25" s="7" t="s">
        <v>1</v>
      </c>
      <c r="D25" s="2" t="s">
        <v>2</v>
      </c>
    </row>
    <row r="26" spans="1:6" x14ac:dyDescent="0.3">
      <c r="A26" s="14" t="s">
        <v>51</v>
      </c>
      <c r="B26" s="15">
        <v>2.3999999999999998E-3</v>
      </c>
      <c r="C26" s="15">
        <v>2.7000000000000001E-3</v>
      </c>
      <c r="D26" s="15">
        <v>3.2000000000000002E-3</v>
      </c>
    </row>
    <row r="28" spans="1:6" x14ac:dyDescent="0.3">
      <c r="A28" s="12"/>
      <c r="B28" s="13" t="s">
        <v>52</v>
      </c>
    </row>
    <row r="29" spans="1:6" x14ac:dyDescent="0.3">
      <c r="A29" s="14" t="s">
        <v>0</v>
      </c>
      <c r="B29" s="15">
        <v>1.15E-2</v>
      </c>
    </row>
    <row r="30" spans="1:6" x14ac:dyDescent="0.3">
      <c r="A30" s="14" t="s">
        <v>1</v>
      </c>
      <c r="B30" s="15">
        <v>2.4400000000000002E-2</v>
      </c>
    </row>
    <row r="31" spans="1:6" x14ac:dyDescent="0.3">
      <c r="A31" s="14" t="s">
        <v>2</v>
      </c>
      <c r="B31" s="15">
        <v>0</v>
      </c>
    </row>
    <row r="33" spans="1:3" x14ac:dyDescent="0.3">
      <c r="A33" s="12"/>
      <c r="B33" s="13" t="s">
        <v>53</v>
      </c>
      <c r="C33" s="13" t="s">
        <v>54</v>
      </c>
    </row>
    <row r="34" spans="1:3" x14ac:dyDescent="0.3">
      <c r="A34" s="14" t="s">
        <v>0</v>
      </c>
      <c r="B34" s="15">
        <v>0.98709999999999998</v>
      </c>
      <c r="C34" s="15">
        <v>0.97330000000000005</v>
      </c>
    </row>
    <row r="35" spans="1:3" x14ac:dyDescent="0.3">
      <c r="A35" s="14" t="s">
        <v>1</v>
      </c>
      <c r="B35" s="15">
        <v>0.9657</v>
      </c>
      <c r="C35" s="15">
        <v>0.94510000000000005</v>
      </c>
    </row>
    <row r="36" spans="1:3" x14ac:dyDescent="0.3">
      <c r="A36" s="14" t="s">
        <v>2</v>
      </c>
      <c r="B36" s="15">
        <v>0.93810000000000004</v>
      </c>
      <c r="C36" s="15">
        <v>0.91890000000000005</v>
      </c>
    </row>
    <row r="38" spans="1:3" x14ac:dyDescent="0.3">
      <c r="A38" s="12"/>
      <c r="B38" s="13" t="s">
        <v>55</v>
      </c>
    </row>
    <row r="39" spans="1:3" x14ac:dyDescent="0.3">
      <c r="A39" s="14" t="s">
        <v>0</v>
      </c>
      <c r="B39" s="15">
        <v>0.99860000000000004</v>
      </c>
    </row>
    <row r="40" spans="1:3" x14ac:dyDescent="0.3">
      <c r="A40" s="14" t="s">
        <v>1</v>
      </c>
      <c r="B40" s="15">
        <v>0.98</v>
      </c>
    </row>
    <row r="41" spans="1:3" x14ac:dyDescent="0.3">
      <c r="A41" s="14" t="s">
        <v>2</v>
      </c>
      <c r="B41" s="15">
        <v>0.98350000000000004</v>
      </c>
    </row>
    <row r="43" spans="1:3" x14ac:dyDescent="0.3">
      <c r="A43" s="12"/>
      <c r="B43" s="13" t="s">
        <v>56</v>
      </c>
    </row>
    <row r="44" spans="1:3" x14ac:dyDescent="0.3">
      <c r="A44" s="14" t="s">
        <v>0</v>
      </c>
      <c r="B44" s="15">
        <v>0.99039999999999995</v>
      </c>
    </row>
    <row r="45" spans="1:3" x14ac:dyDescent="0.3">
      <c r="A45" s="14" t="s">
        <v>1</v>
      </c>
      <c r="B45" s="15">
        <v>0.99719999999999998</v>
      </c>
    </row>
    <row r="46" spans="1:3" x14ac:dyDescent="0.3">
      <c r="A46" s="14" t="s">
        <v>2</v>
      </c>
      <c r="B46" s="15">
        <v>0.98780000000000001</v>
      </c>
    </row>
    <row r="48" spans="1:3" x14ac:dyDescent="0.3">
      <c r="A48" s="12"/>
      <c r="B48" s="13" t="s">
        <v>57</v>
      </c>
    </row>
    <row r="49" spans="1:5" x14ac:dyDescent="0.3">
      <c r="A49" s="14" t="s">
        <v>0</v>
      </c>
      <c r="B49" s="16">
        <v>5.09</v>
      </c>
    </row>
    <row r="50" spans="1:5" x14ac:dyDescent="0.3">
      <c r="A50" s="14" t="s">
        <v>1</v>
      </c>
      <c r="B50" s="16">
        <v>6.31</v>
      </c>
    </row>
    <row r="51" spans="1:5" x14ac:dyDescent="0.3">
      <c r="A51" s="14" t="s">
        <v>2</v>
      </c>
      <c r="B51" s="16">
        <v>5.98</v>
      </c>
    </row>
    <row r="53" spans="1:5" x14ac:dyDescent="0.3">
      <c r="A53" s="12"/>
      <c r="B53" s="13" t="s">
        <v>59</v>
      </c>
      <c r="C53" s="13" t="s">
        <v>60</v>
      </c>
    </row>
    <row r="54" spans="1:5" x14ac:dyDescent="0.3">
      <c r="A54" s="14" t="s">
        <v>0</v>
      </c>
      <c r="B54" s="15">
        <v>0.98660000000000003</v>
      </c>
      <c r="C54" s="15">
        <v>1</v>
      </c>
    </row>
    <row r="55" spans="1:5" x14ac:dyDescent="0.3">
      <c r="A55" s="14" t="s">
        <v>1</v>
      </c>
      <c r="B55" s="15">
        <v>0.99880000000000002</v>
      </c>
      <c r="C55" s="15">
        <v>1</v>
      </c>
    </row>
    <row r="56" spans="1:5" x14ac:dyDescent="0.3">
      <c r="A56" s="14" t="s">
        <v>2</v>
      </c>
      <c r="B56" s="15">
        <v>0.99509999999999998</v>
      </c>
      <c r="C56" s="15">
        <v>0.99490000000000001</v>
      </c>
    </row>
    <row r="58" spans="1:5" x14ac:dyDescent="0.3">
      <c r="A58" s="12"/>
      <c r="B58" s="13" t="s">
        <v>61</v>
      </c>
      <c r="C58" s="13" t="s">
        <v>62</v>
      </c>
      <c r="D58" s="13" t="s">
        <v>63</v>
      </c>
      <c r="E58" s="13" t="s">
        <v>64</v>
      </c>
    </row>
    <row r="59" spans="1:5" x14ac:dyDescent="0.3">
      <c r="A59" s="14" t="s">
        <v>0</v>
      </c>
      <c r="B59" s="16">
        <v>3259</v>
      </c>
      <c r="C59" s="16">
        <v>1147.8499999999999</v>
      </c>
      <c r="D59" s="16">
        <v>14782.99</v>
      </c>
      <c r="E59" s="16">
        <v>11128.18</v>
      </c>
    </row>
    <row r="60" spans="1:5" x14ac:dyDescent="0.3">
      <c r="A60" s="14" t="s">
        <v>1</v>
      </c>
      <c r="B60" s="16">
        <v>5853.58</v>
      </c>
      <c r="C60" s="16">
        <v>1458.95</v>
      </c>
      <c r="D60" s="16">
        <v>15775.47</v>
      </c>
      <c r="E60" s="16">
        <v>13706.09</v>
      </c>
    </row>
    <row r="61" spans="1:5" x14ac:dyDescent="0.3">
      <c r="A61" s="14" t="s">
        <v>2</v>
      </c>
      <c r="B61" s="16">
        <v>7928.99</v>
      </c>
      <c r="C61" s="16">
        <v>2163.0300000000002</v>
      </c>
      <c r="D61" s="16">
        <v>13559.53</v>
      </c>
      <c r="E61" s="16">
        <v>16096.56</v>
      </c>
    </row>
    <row r="63" spans="1:5" x14ac:dyDescent="0.3">
      <c r="A63" s="12"/>
      <c r="B63" s="13" t="s">
        <v>59</v>
      </c>
      <c r="C63" s="13" t="s">
        <v>60</v>
      </c>
    </row>
    <row r="64" spans="1:5" x14ac:dyDescent="0.3">
      <c r="A64" s="14" t="s">
        <v>0</v>
      </c>
      <c r="B64" s="15">
        <v>1</v>
      </c>
      <c r="C64" s="15">
        <v>1</v>
      </c>
    </row>
    <row r="65" spans="1:5" x14ac:dyDescent="0.3">
      <c r="A65" s="14" t="s">
        <v>1</v>
      </c>
      <c r="B65" s="15">
        <v>0.99099999999999999</v>
      </c>
      <c r="C65" s="15">
        <v>0.99539999999999995</v>
      </c>
    </row>
    <row r="66" spans="1:5" x14ac:dyDescent="0.3">
      <c r="A66" s="14" t="s">
        <v>2</v>
      </c>
      <c r="B66" s="15">
        <v>1</v>
      </c>
      <c r="C66" s="15">
        <v>1</v>
      </c>
    </row>
    <row r="68" spans="1:5" x14ac:dyDescent="0.3">
      <c r="A68" s="12"/>
      <c r="B68" s="13" t="s">
        <v>61</v>
      </c>
      <c r="C68" s="13" t="s">
        <v>62</v>
      </c>
      <c r="D68" s="13" t="s">
        <v>63</v>
      </c>
      <c r="E68" s="13" t="s">
        <v>64</v>
      </c>
    </row>
    <row r="69" spans="1:5" x14ac:dyDescent="0.3">
      <c r="A69" s="14" t="s">
        <v>0</v>
      </c>
      <c r="B69" s="16">
        <v>53331.19</v>
      </c>
      <c r="C69" s="16">
        <v>17146.62</v>
      </c>
      <c r="D69" s="16">
        <v>190186.08</v>
      </c>
      <c r="E69" s="16">
        <v>53794.21</v>
      </c>
    </row>
    <row r="70" spans="1:5" x14ac:dyDescent="0.3">
      <c r="A70" s="14" t="s">
        <v>1</v>
      </c>
      <c r="B70" s="16">
        <v>36338.559999999998</v>
      </c>
      <c r="C70" s="16">
        <v>13019.58</v>
      </c>
      <c r="D70" s="16">
        <v>214519.32</v>
      </c>
      <c r="E70" s="16">
        <v>61217.72</v>
      </c>
    </row>
    <row r="71" spans="1:5" x14ac:dyDescent="0.3">
      <c r="A71" s="14" t="s">
        <v>2</v>
      </c>
      <c r="B71" s="16">
        <v>13943.75</v>
      </c>
      <c r="C71" s="16">
        <v>11937.85</v>
      </c>
      <c r="D71" s="16">
        <v>27570.85</v>
      </c>
      <c r="E71" s="16">
        <v>20634.98</v>
      </c>
    </row>
    <row r="73" spans="1:5" x14ac:dyDescent="0.3">
      <c r="A73" s="12"/>
      <c r="B73" s="13" t="s">
        <v>56</v>
      </c>
    </row>
    <row r="74" spans="1:5" x14ac:dyDescent="0.3">
      <c r="A74" s="14" t="s">
        <v>0</v>
      </c>
      <c r="B74" s="15">
        <v>1</v>
      </c>
    </row>
    <row r="75" spans="1:5" x14ac:dyDescent="0.3">
      <c r="A75" s="14" t="s">
        <v>1</v>
      </c>
      <c r="B75" s="15">
        <v>1</v>
      </c>
    </row>
    <row r="76" spans="1:5" x14ac:dyDescent="0.3">
      <c r="A76" s="14" t="s">
        <v>2</v>
      </c>
      <c r="B76" s="15">
        <v>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1658A-2769-4A22-AC3C-F09B3D8A6313}">
  <dimension ref="A2:F76"/>
  <sheetViews>
    <sheetView zoomScaleNormal="100" workbookViewId="0">
      <selection activeCell="B13" sqref="B13:B15"/>
    </sheetView>
  </sheetViews>
  <sheetFormatPr defaultRowHeight="14.4" x14ac:dyDescent="0.3"/>
  <cols>
    <col min="1" max="1" width="23.109375" customWidth="1"/>
    <col min="2" max="2" width="33.5546875" customWidth="1"/>
    <col min="3" max="3" width="38.88671875" customWidth="1"/>
    <col min="4" max="4" width="27.44140625" customWidth="1"/>
    <col min="5" max="5" width="33.44140625" customWidth="1"/>
    <col min="6" max="6" width="19.88671875" customWidth="1"/>
    <col min="7" max="7" width="17.88671875" customWidth="1"/>
    <col min="8" max="8" width="15.109375" customWidth="1"/>
    <col min="10" max="10" width="18.5546875" customWidth="1"/>
  </cols>
  <sheetData>
    <row r="2" spans="1:4" x14ac:dyDescent="0.3">
      <c r="A2" s="8"/>
      <c r="B2" s="9" t="s">
        <v>38</v>
      </c>
      <c r="C2" s="9" t="s">
        <v>39</v>
      </c>
      <c r="D2" s="9" t="s">
        <v>40</v>
      </c>
    </row>
    <row r="3" spans="1:4" x14ac:dyDescent="0.3">
      <c r="A3" s="10" t="s">
        <v>0</v>
      </c>
      <c r="B3" s="11">
        <v>0.91020000000000001</v>
      </c>
      <c r="C3" s="11">
        <v>0.98109999999999997</v>
      </c>
      <c r="D3" s="11">
        <v>0.99970000000000003</v>
      </c>
    </row>
    <row r="4" spans="1:4" x14ac:dyDescent="0.3">
      <c r="A4" s="10" t="s">
        <v>1</v>
      </c>
      <c r="B4" s="11">
        <v>0.88819999999999999</v>
      </c>
      <c r="C4" s="11">
        <v>0.98480000000000001</v>
      </c>
      <c r="D4" s="11">
        <v>0.99729999999999996</v>
      </c>
    </row>
    <row r="5" spans="1:4" x14ac:dyDescent="0.3">
      <c r="A5" s="10" t="s">
        <v>2</v>
      </c>
      <c r="B5" s="11">
        <v>0.86160000000000003</v>
      </c>
      <c r="C5" s="11">
        <v>0.98060000000000003</v>
      </c>
      <c r="D5" s="11">
        <v>0.99619999999999997</v>
      </c>
    </row>
    <row r="7" spans="1:4" x14ac:dyDescent="0.3">
      <c r="A7" s="12"/>
      <c r="B7" s="13" t="s">
        <v>41</v>
      </c>
    </row>
    <row r="8" spans="1:4" x14ac:dyDescent="0.3">
      <c r="A8" s="14" t="s">
        <v>0</v>
      </c>
      <c r="B8" s="15">
        <v>0.94089999999999996</v>
      </c>
    </row>
    <row r="9" spans="1:4" x14ac:dyDescent="0.3">
      <c r="A9" s="14" t="s">
        <v>1</v>
      </c>
      <c r="B9" s="15">
        <v>0.88980000000000004</v>
      </c>
    </row>
    <row r="10" spans="1:4" x14ac:dyDescent="0.3">
      <c r="A10" s="14" t="s">
        <v>2</v>
      </c>
      <c r="B10" s="15">
        <v>0.8669</v>
      </c>
    </row>
    <row r="12" spans="1:4" x14ac:dyDescent="0.3">
      <c r="A12" s="12"/>
      <c r="B12" s="13" t="s">
        <v>42</v>
      </c>
      <c r="C12" s="13" t="s">
        <v>43</v>
      </c>
      <c r="D12" s="13" t="s">
        <v>69</v>
      </c>
    </row>
    <row r="13" spans="1:4" x14ac:dyDescent="0.3">
      <c r="A13" s="14" t="s">
        <v>0</v>
      </c>
      <c r="B13" s="15">
        <v>0.58040000000000003</v>
      </c>
      <c r="C13" s="15">
        <v>0.90749999999999997</v>
      </c>
      <c r="D13" s="15">
        <v>0.97319999999999995</v>
      </c>
    </row>
    <row r="14" spans="1:4" x14ac:dyDescent="0.3">
      <c r="A14" s="14" t="s">
        <v>1</v>
      </c>
      <c r="B14" s="15">
        <v>0.59689999999999999</v>
      </c>
      <c r="C14" s="15">
        <v>0.91910000000000003</v>
      </c>
      <c r="D14" s="15">
        <v>0.99360000000000004</v>
      </c>
    </row>
    <row r="15" spans="1:4" x14ac:dyDescent="0.3">
      <c r="A15" s="14" t="s">
        <v>2</v>
      </c>
      <c r="B15" s="15">
        <v>0.64800000000000002</v>
      </c>
      <c r="C15" s="15">
        <v>0.78559999999999997</v>
      </c>
      <c r="D15" s="15">
        <v>0.93379999999999996</v>
      </c>
    </row>
    <row r="17" spans="1:6" x14ac:dyDescent="0.3">
      <c r="A17" s="12"/>
      <c r="B17" s="13" t="s">
        <v>45</v>
      </c>
      <c r="C17" s="13" t="s">
        <v>46</v>
      </c>
      <c r="D17" s="13" t="s">
        <v>47</v>
      </c>
      <c r="E17" s="13" t="s">
        <v>48</v>
      </c>
      <c r="F17" s="13" t="s">
        <v>49</v>
      </c>
    </row>
    <row r="18" spans="1:6" x14ac:dyDescent="0.3">
      <c r="A18" s="14" t="s">
        <v>0</v>
      </c>
      <c r="B18" s="15">
        <v>0.77239999999999998</v>
      </c>
      <c r="C18" s="15">
        <v>0.22520000000000001</v>
      </c>
      <c r="D18" s="15">
        <v>2.3999999999999998E-3</v>
      </c>
      <c r="E18" s="15">
        <v>0</v>
      </c>
      <c r="F18" s="15">
        <f>B18+C18</f>
        <v>0.99760000000000004</v>
      </c>
    </row>
    <row r="19" spans="1:6" x14ac:dyDescent="0.3">
      <c r="A19" s="14" t="s">
        <v>1</v>
      </c>
      <c r="B19" s="15">
        <v>0.89180000000000004</v>
      </c>
      <c r="C19" s="15">
        <v>9.1999999999999998E-2</v>
      </c>
      <c r="D19" s="15">
        <v>6.7999999999999996E-3</v>
      </c>
      <c r="E19" s="15">
        <v>9.4000000000000004E-3</v>
      </c>
      <c r="F19" s="15">
        <f t="shared" ref="F19:F20" si="0">B19+C19</f>
        <v>0.98380000000000001</v>
      </c>
    </row>
    <row r="20" spans="1:6" x14ac:dyDescent="0.3">
      <c r="A20" s="14" t="s">
        <v>2</v>
      </c>
      <c r="B20" s="15">
        <v>0.59470000000000001</v>
      </c>
      <c r="C20" s="15">
        <v>0.39589999999999997</v>
      </c>
      <c r="D20" s="15">
        <v>6.7999999999999996E-3</v>
      </c>
      <c r="E20" s="15">
        <v>2.5999999999999999E-3</v>
      </c>
      <c r="F20" s="15">
        <f t="shared" si="0"/>
        <v>0.99059999999999993</v>
      </c>
    </row>
    <row r="22" spans="1:6" x14ac:dyDescent="0.3">
      <c r="A22" s="1"/>
      <c r="B22" s="2" t="s">
        <v>0</v>
      </c>
      <c r="C22" s="2" t="s">
        <v>1</v>
      </c>
      <c r="D22" s="2" t="s">
        <v>2</v>
      </c>
    </row>
    <row r="23" spans="1:6" x14ac:dyDescent="0.3">
      <c r="A23" s="1" t="s">
        <v>50</v>
      </c>
      <c r="B23" s="1">
        <v>4.0199999999999996</v>
      </c>
      <c r="C23" s="1">
        <v>4.21</v>
      </c>
      <c r="D23" s="1">
        <v>3.94</v>
      </c>
    </row>
    <row r="25" spans="1:6" x14ac:dyDescent="0.3">
      <c r="B25" s="6" t="s">
        <v>0</v>
      </c>
      <c r="C25" s="7" t="s">
        <v>1</v>
      </c>
      <c r="D25" s="2" t="s">
        <v>2</v>
      </c>
    </row>
    <row r="26" spans="1:6" x14ac:dyDescent="0.3">
      <c r="A26" s="14" t="s">
        <v>51</v>
      </c>
      <c r="B26" s="15">
        <v>5.7999999999999996E-3</v>
      </c>
      <c r="C26" s="15">
        <v>8.6E-3</v>
      </c>
      <c r="D26" s="15">
        <v>8.3999999999999995E-3</v>
      </c>
    </row>
    <row r="28" spans="1:6" x14ac:dyDescent="0.3">
      <c r="A28" s="12"/>
      <c r="B28" s="13" t="s">
        <v>52</v>
      </c>
    </row>
    <row r="29" spans="1:6" x14ac:dyDescent="0.3">
      <c r="A29" s="14" t="s">
        <v>0</v>
      </c>
      <c r="B29" s="15">
        <v>3.8E-3</v>
      </c>
    </row>
    <row r="30" spans="1:6" x14ac:dyDescent="0.3">
      <c r="A30" s="14" t="s">
        <v>1</v>
      </c>
      <c r="B30" s="15">
        <v>5.4999999999999997E-3</v>
      </c>
    </row>
    <row r="31" spans="1:6" x14ac:dyDescent="0.3">
      <c r="A31" s="14" t="s">
        <v>2</v>
      </c>
      <c r="B31" s="15">
        <v>7.7999999999999996E-3</v>
      </c>
    </row>
    <row r="33" spans="1:3" x14ac:dyDescent="0.3">
      <c r="A33" s="12"/>
      <c r="B33" s="13" t="s">
        <v>53</v>
      </c>
      <c r="C33" s="13" t="s">
        <v>54</v>
      </c>
    </row>
    <row r="34" spans="1:3" x14ac:dyDescent="0.3">
      <c r="A34" s="14" t="s">
        <v>0</v>
      </c>
      <c r="B34" s="15">
        <v>0.97509999999999997</v>
      </c>
      <c r="C34" s="15">
        <v>0.96330000000000005</v>
      </c>
    </row>
    <row r="35" spans="1:3" x14ac:dyDescent="0.3">
      <c r="A35" s="14" t="s">
        <v>1</v>
      </c>
      <c r="B35" s="15">
        <v>0.91800000000000004</v>
      </c>
      <c r="C35" s="15">
        <v>0.8901</v>
      </c>
    </row>
    <row r="36" spans="1:3" x14ac:dyDescent="0.3">
      <c r="A36" s="14" t="s">
        <v>2</v>
      </c>
      <c r="B36" s="15">
        <v>0.9889</v>
      </c>
      <c r="C36" s="15">
        <v>0.96460000000000001</v>
      </c>
    </row>
    <row r="38" spans="1:3" x14ac:dyDescent="0.3">
      <c r="A38" s="12"/>
      <c r="B38" s="13" t="s">
        <v>55</v>
      </c>
    </row>
    <row r="39" spans="1:3" x14ac:dyDescent="0.3">
      <c r="A39" s="14" t="s">
        <v>0</v>
      </c>
      <c r="B39" s="15">
        <v>1</v>
      </c>
    </row>
    <row r="40" spans="1:3" x14ac:dyDescent="0.3">
      <c r="A40" s="14" t="s">
        <v>1</v>
      </c>
      <c r="B40" s="15">
        <v>0.99919999999999998</v>
      </c>
    </row>
    <row r="41" spans="1:3" x14ac:dyDescent="0.3">
      <c r="A41" s="14" t="s">
        <v>2</v>
      </c>
      <c r="B41" s="15">
        <v>1</v>
      </c>
    </row>
    <row r="43" spans="1:3" x14ac:dyDescent="0.3">
      <c r="A43" s="12"/>
      <c r="B43" s="13" t="s">
        <v>56</v>
      </c>
    </row>
    <row r="44" spans="1:3" x14ac:dyDescent="0.3">
      <c r="A44" s="14" t="s">
        <v>0</v>
      </c>
      <c r="B44" s="15">
        <v>0.97560000000000002</v>
      </c>
    </row>
    <row r="45" spans="1:3" x14ac:dyDescent="0.3">
      <c r="A45" s="14" t="s">
        <v>1</v>
      </c>
      <c r="B45" s="15">
        <v>0.99550000000000005</v>
      </c>
    </row>
    <row r="46" spans="1:3" x14ac:dyDescent="0.3">
      <c r="A46" s="14" t="s">
        <v>2</v>
      </c>
      <c r="B46" s="15">
        <v>0.98109999999999997</v>
      </c>
    </row>
    <row r="48" spans="1:3" x14ac:dyDescent="0.3">
      <c r="A48" s="12"/>
      <c r="B48" s="13" t="s">
        <v>57</v>
      </c>
    </row>
    <row r="49" spans="1:5" x14ac:dyDescent="0.3">
      <c r="A49" s="14" t="s">
        <v>0</v>
      </c>
      <c r="B49" s="16">
        <v>6.09</v>
      </c>
    </row>
    <row r="50" spans="1:5" x14ac:dyDescent="0.3">
      <c r="A50" s="14" t="s">
        <v>1</v>
      </c>
      <c r="B50" s="16">
        <v>6.12</v>
      </c>
    </row>
    <row r="51" spans="1:5" x14ac:dyDescent="0.3">
      <c r="A51" s="14" t="s">
        <v>2</v>
      </c>
      <c r="B51" s="16">
        <v>5.87</v>
      </c>
    </row>
    <row r="53" spans="1:5" x14ac:dyDescent="0.3">
      <c r="A53" s="12"/>
      <c r="B53" s="13" t="s">
        <v>59</v>
      </c>
      <c r="C53" s="13" t="s">
        <v>60</v>
      </c>
    </row>
    <row r="54" spans="1:5" x14ac:dyDescent="0.3">
      <c r="A54" s="14" t="s">
        <v>0</v>
      </c>
      <c r="B54" s="15">
        <v>0.99150000000000005</v>
      </c>
      <c r="C54" s="15">
        <v>0.98229999999999995</v>
      </c>
    </row>
    <row r="55" spans="1:5" x14ac:dyDescent="0.3">
      <c r="A55" s="14" t="s">
        <v>1</v>
      </c>
      <c r="B55" s="15">
        <v>0.99570000000000003</v>
      </c>
      <c r="C55" s="15">
        <v>0.95020000000000004</v>
      </c>
    </row>
    <row r="56" spans="1:5" x14ac:dyDescent="0.3">
      <c r="A56" s="14" t="s">
        <v>2</v>
      </c>
      <c r="B56" s="15">
        <v>1</v>
      </c>
      <c r="C56" s="15">
        <v>0.98770000000000002</v>
      </c>
    </row>
    <row r="58" spans="1:5" x14ac:dyDescent="0.3">
      <c r="A58" s="12"/>
      <c r="B58" s="13" t="s">
        <v>61</v>
      </c>
      <c r="C58" s="13" t="s">
        <v>62</v>
      </c>
      <c r="D58" s="13" t="s">
        <v>63</v>
      </c>
      <c r="E58" s="13" t="s">
        <v>64</v>
      </c>
    </row>
    <row r="59" spans="1:5" x14ac:dyDescent="0.3">
      <c r="A59" s="14" t="s">
        <v>0</v>
      </c>
      <c r="B59" s="16">
        <v>3482.24</v>
      </c>
      <c r="C59" s="16">
        <v>1156.47</v>
      </c>
      <c r="D59" s="16">
        <v>21421.47</v>
      </c>
      <c r="E59" s="16">
        <v>16221.4</v>
      </c>
    </row>
    <row r="60" spans="1:5" x14ac:dyDescent="0.3">
      <c r="A60" s="14" t="s">
        <v>1</v>
      </c>
      <c r="B60" s="16">
        <v>4651.8900000000003</v>
      </c>
      <c r="C60" s="16">
        <v>1272.73</v>
      </c>
      <c r="D60" s="16">
        <v>19541.240000000002</v>
      </c>
      <c r="E60" s="16">
        <v>17456.07</v>
      </c>
    </row>
    <row r="61" spans="1:5" x14ac:dyDescent="0.3">
      <c r="A61" s="14" t="s">
        <v>2</v>
      </c>
      <c r="B61" s="16">
        <v>7631.54</v>
      </c>
      <c r="C61" s="16">
        <v>1986.65</v>
      </c>
      <c r="D61" s="16">
        <v>18172.09</v>
      </c>
      <c r="E61" s="16">
        <v>8225.2199999999993</v>
      </c>
    </row>
    <row r="63" spans="1:5" x14ac:dyDescent="0.3">
      <c r="A63" s="12"/>
      <c r="B63" s="13" t="s">
        <v>59</v>
      </c>
      <c r="C63" s="13" t="s">
        <v>60</v>
      </c>
    </row>
    <row r="64" spans="1:5" x14ac:dyDescent="0.3">
      <c r="A64" s="14" t="s">
        <v>0</v>
      </c>
      <c r="B64" s="15">
        <v>1</v>
      </c>
      <c r="C64" s="15">
        <v>0.99129999999999996</v>
      </c>
    </row>
    <row r="65" spans="1:5" x14ac:dyDescent="0.3">
      <c r="A65" s="14" t="s">
        <v>1</v>
      </c>
      <c r="B65" s="15">
        <v>1</v>
      </c>
      <c r="C65" s="15">
        <v>0.99529999999999996</v>
      </c>
    </row>
    <row r="66" spans="1:5" x14ac:dyDescent="0.3">
      <c r="A66" s="14" t="s">
        <v>2</v>
      </c>
      <c r="B66" s="15">
        <v>1</v>
      </c>
      <c r="C66" s="15">
        <v>1</v>
      </c>
    </row>
    <row r="68" spans="1:5" x14ac:dyDescent="0.3">
      <c r="A68" s="12"/>
      <c r="B68" s="13" t="s">
        <v>61</v>
      </c>
      <c r="C68" s="13" t="s">
        <v>62</v>
      </c>
      <c r="D68" s="13" t="s">
        <v>63</v>
      </c>
      <c r="E68" s="13" t="s">
        <v>64</v>
      </c>
    </row>
    <row r="69" spans="1:5" x14ac:dyDescent="0.3">
      <c r="A69" s="14" t="s">
        <v>0</v>
      </c>
      <c r="B69" s="16">
        <v>57419.807000000001</v>
      </c>
      <c r="C69" s="16">
        <v>18741.88</v>
      </c>
      <c r="D69" s="16">
        <v>192208.11</v>
      </c>
      <c r="E69" s="16">
        <v>39935.56</v>
      </c>
    </row>
    <row r="70" spans="1:5" x14ac:dyDescent="0.3">
      <c r="A70" s="14" t="s">
        <v>1</v>
      </c>
      <c r="B70" s="16">
        <v>27516.67</v>
      </c>
      <c r="C70" s="16">
        <v>13537.6</v>
      </c>
      <c r="D70" s="16">
        <v>199029.09</v>
      </c>
      <c r="E70" s="16">
        <v>25547.599999999999</v>
      </c>
    </row>
    <row r="71" spans="1:5" x14ac:dyDescent="0.3">
      <c r="A71" s="14" t="s">
        <v>2</v>
      </c>
      <c r="B71" s="16">
        <v>12933.84</v>
      </c>
      <c r="C71" s="16">
        <v>11474.41</v>
      </c>
      <c r="D71" s="16">
        <v>25800.11</v>
      </c>
      <c r="E71" s="16">
        <v>14517.41</v>
      </c>
    </row>
    <row r="73" spans="1:5" x14ac:dyDescent="0.3">
      <c r="A73" s="12"/>
      <c r="B73" s="13" t="s">
        <v>56</v>
      </c>
    </row>
    <row r="74" spans="1:5" x14ac:dyDescent="0.3">
      <c r="A74" s="14" t="s">
        <v>0</v>
      </c>
      <c r="B74" s="15">
        <v>1</v>
      </c>
    </row>
    <row r="75" spans="1:5" x14ac:dyDescent="0.3">
      <c r="A75" s="14" t="s">
        <v>1</v>
      </c>
      <c r="B75" s="15">
        <v>1</v>
      </c>
    </row>
    <row r="76" spans="1:5" x14ac:dyDescent="0.3">
      <c r="A76" s="14" t="s">
        <v>2</v>
      </c>
      <c r="B76" s="15">
        <v>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113E1-51EA-419E-9060-5115F6877E08}">
  <dimension ref="A2:F76"/>
  <sheetViews>
    <sheetView zoomScaleNormal="100" workbookViewId="0">
      <selection activeCell="D8" sqref="D8"/>
    </sheetView>
  </sheetViews>
  <sheetFormatPr defaultRowHeight="14.4" x14ac:dyDescent="0.3"/>
  <cols>
    <col min="1" max="1" width="23.109375" customWidth="1"/>
    <col min="2" max="2" width="33.5546875" customWidth="1"/>
    <col min="3" max="3" width="38.88671875" customWidth="1"/>
    <col min="4" max="4" width="27.44140625" customWidth="1"/>
    <col min="5" max="5" width="33.44140625" customWidth="1"/>
    <col min="6" max="6" width="19.88671875" customWidth="1"/>
    <col min="7" max="7" width="17.88671875" customWidth="1"/>
    <col min="8" max="8" width="15.109375" customWidth="1"/>
    <col min="10" max="10" width="18.5546875" customWidth="1"/>
  </cols>
  <sheetData>
    <row r="2" spans="1:4" x14ac:dyDescent="0.3">
      <c r="A2" s="8"/>
      <c r="B2" s="9" t="s">
        <v>38</v>
      </c>
      <c r="C2" s="9" t="s">
        <v>39</v>
      </c>
      <c r="D2" s="9" t="s">
        <v>40</v>
      </c>
    </row>
    <row r="3" spans="1:4" x14ac:dyDescent="0.3">
      <c r="A3" s="10" t="s">
        <v>0</v>
      </c>
      <c r="B3" s="11">
        <v>0.95630000000000004</v>
      </c>
      <c r="C3" s="11">
        <v>0.99790000000000001</v>
      </c>
      <c r="D3" s="11">
        <v>1</v>
      </c>
    </row>
    <row r="4" spans="1:4" x14ac:dyDescent="0.3">
      <c r="A4" s="10" t="s">
        <v>1</v>
      </c>
      <c r="B4" s="11">
        <v>0.94589999999999996</v>
      </c>
      <c r="C4" s="11">
        <v>0.99990000000000001</v>
      </c>
      <c r="D4" s="11">
        <v>1</v>
      </c>
    </row>
    <row r="5" spans="1:4" x14ac:dyDescent="0.3">
      <c r="A5" s="10" t="s">
        <v>2</v>
      </c>
      <c r="B5" s="11">
        <v>0.93089999999999995</v>
      </c>
      <c r="C5" s="11">
        <v>0.99939999999999996</v>
      </c>
      <c r="D5" s="11">
        <v>0.99990000000000001</v>
      </c>
    </row>
    <row r="7" spans="1:4" x14ac:dyDescent="0.3">
      <c r="A7" s="12"/>
      <c r="B7" s="13" t="s">
        <v>41</v>
      </c>
    </row>
    <row r="8" spans="1:4" x14ac:dyDescent="0.3">
      <c r="A8" s="14" t="s">
        <v>0</v>
      </c>
      <c r="B8" s="15">
        <v>0.97950000000000004</v>
      </c>
    </row>
    <row r="9" spans="1:4" x14ac:dyDescent="0.3">
      <c r="A9" s="14" t="s">
        <v>1</v>
      </c>
      <c r="B9" s="15">
        <v>0.93959999999999999</v>
      </c>
    </row>
    <row r="10" spans="1:4" x14ac:dyDescent="0.3">
      <c r="A10" s="14" t="s">
        <v>2</v>
      </c>
      <c r="B10" s="15">
        <v>0.97289999999999999</v>
      </c>
    </row>
    <row r="12" spans="1:4" x14ac:dyDescent="0.3">
      <c r="A12" s="12"/>
      <c r="B12" s="13" t="s">
        <v>42</v>
      </c>
      <c r="C12" s="13" t="s">
        <v>43</v>
      </c>
      <c r="D12" s="13" t="s">
        <v>69</v>
      </c>
    </row>
    <row r="13" spans="1:4" x14ac:dyDescent="0.3">
      <c r="A13" s="14" t="s">
        <v>0</v>
      </c>
      <c r="B13" s="15">
        <v>0.5111</v>
      </c>
      <c r="C13" s="15">
        <v>0.89190000000000003</v>
      </c>
      <c r="D13" s="15">
        <v>0.99209999999999998</v>
      </c>
    </row>
    <row r="14" spans="1:4" x14ac:dyDescent="0.3">
      <c r="A14" s="14" t="s">
        <v>1</v>
      </c>
      <c r="B14" s="15">
        <v>0.67369999999999997</v>
      </c>
      <c r="C14" s="15">
        <v>0.93220000000000003</v>
      </c>
      <c r="D14" s="15">
        <v>0.99609999999999999</v>
      </c>
    </row>
    <row r="15" spans="1:4" x14ac:dyDescent="0.3">
      <c r="A15" s="14" t="s">
        <v>2</v>
      </c>
      <c r="B15" s="15">
        <v>0.60829999999999995</v>
      </c>
      <c r="C15" s="15">
        <v>0.87619999999999998</v>
      </c>
      <c r="D15" s="15">
        <v>0.98119999999999996</v>
      </c>
    </row>
    <row r="17" spans="1:6" x14ac:dyDescent="0.3">
      <c r="A17" s="12"/>
      <c r="B17" s="13" t="s">
        <v>45</v>
      </c>
      <c r="C17" s="13" t="s">
        <v>46</v>
      </c>
      <c r="D17" s="13" t="s">
        <v>47</v>
      </c>
      <c r="E17" s="13" t="s">
        <v>48</v>
      </c>
      <c r="F17" s="13" t="s">
        <v>49</v>
      </c>
    </row>
    <row r="18" spans="1:6" x14ac:dyDescent="0.3">
      <c r="A18" s="14" t="s">
        <v>0</v>
      </c>
      <c r="B18" s="15">
        <v>0.58069999999999999</v>
      </c>
      <c r="C18" s="15">
        <v>0.39829999999999999</v>
      </c>
      <c r="D18" s="15">
        <v>4.7000000000000002E-3</v>
      </c>
      <c r="E18" s="15">
        <v>1.6299999999999999E-2</v>
      </c>
      <c r="F18" s="15">
        <f>B18+C18</f>
        <v>0.97899999999999998</v>
      </c>
    </row>
    <row r="19" spans="1:6" x14ac:dyDescent="0.3">
      <c r="A19" s="14" t="s">
        <v>1</v>
      </c>
      <c r="B19" s="15">
        <v>2.3E-3</v>
      </c>
      <c r="C19" s="15">
        <v>0.98399999999999999</v>
      </c>
      <c r="D19" s="15">
        <v>1.0699999999999999E-2</v>
      </c>
      <c r="E19" s="15">
        <v>3.0999999999999999E-3</v>
      </c>
      <c r="F19" s="15">
        <f t="shared" ref="F19:F20" si="0">B19+C19</f>
        <v>0.98629999999999995</v>
      </c>
    </row>
    <row r="20" spans="1:6" x14ac:dyDescent="0.3">
      <c r="A20" s="14" t="s">
        <v>2</v>
      </c>
      <c r="B20" s="15">
        <v>0.40610000000000002</v>
      </c>
      <c r="C20" s="15">
        <v>0.57889999999999997</v>
      </c>
      <c r="D20" s="15">
        <v>1.34E-2</v>
      </c>
      <c r="E20" s="15">
        <v>1.6000000000000001E-3</v>
      </c>
      <c r="F20" s="15">
        <f t="shared" si="0"/>
        <v>0.98499999999999999</v>
      </c>
    </row>
    <row r="22" spans="1:6" x14ac:dyDescent="0.3">
      <c r="A22" s="1"/>
      <c r="B22" s="2" t="s">
        <v>0</v>
      </c>
      <c r="C22" s="2" t="s">
        <v>1</v>
      </c>
      <c r="D22" s="2" t="s">
        <v>2</v>
      </c>
    </row>
    <row r="23" spans="1:6" x14ac:dyDescent="0.3">
      <c r="A23" s="1" t="s">
        <v>50</v>
      </c>
      <c r="B23" s="1">
        <v>3.98</v>
      </c>
      <c r="C23" s="1">
        <v>3.63</v>
      </c>
      <c r="D23" s="1">
        <v>3.85</v>
      </c>
    </row>
    <row r="25" spans="1:6" x14ac:dyDescent="0.3">
      <c r="B25" s="6" t="s">
        <v>0</v>
      </c>
      <c r="C25" s="7" t="s">
        <v>1</v>
      </c>
      <c r="D25" s="2" t="s">
        <v>2</v>
      </c>
    </row>
    <row r="26" spans="1:6" x14ac:dyDescent="0.3">
      <c r="A26" s="14" t="s">
        <v>51</v>
      </c>
      <c r="B26" s="15">
        <v>2.8999999999999998E-3</v>
      </c>
      <c r="C26" s="15">
        <v>6.3E-3</v>
      </c>
      <c r="D26" s="15">
        <v>3.0999999999999999E-3</v>
      </c>
    </row>
    <row r="28" spans="1:6" x14ac:dyDescent="0.3">
      <c r="A28" s="12"/>
      <c r="B28" s="13" t="s">
        <v>52</v>
      </c>
    </row>
    <row r="29" spans="1:6" x14ac:dyDescent="0.3">
      <c r="A29" s="14" t="s">
        <v>0</v>
      </c>
      <c r="B29" s="15">
        <v>4.5999999999999999E-3</v>
      </c>
    </row>
    <row r="30" spans="1:6" x14ac:dyDescent="0.3">
      <c r="A30" s="14" t="s">
        <v>1</v>
      </c>
      <c r="B30" s="15">
        <v>2.3E-3</v>
      </c>
    </row>
    <row r="31" spans="1:6" x14ac:dyDescent="0.3">
      <c r="A31" s="14" t="s">
        <v>2</v>
      </c>
      <c r="B31" s="15">
        <v>3.7000000000000002E-3</v>
      </c>
    </row>
    <row r="33" spans="1:6" x14ac:dyDescent="0.3">
      <c r="A33" s="12"/>
      <c r="B33" s="13" t="s">
        <v>53</v>
      </c>
      <c r="C33" s="13" t="s">
        <v>54</v>
      </c>
    </row>
    <row r="34" spans="1:6" x14ac:dyDescent="0.3">
      <c r="A34" s="14" t="s">
        <v>0</v>
      </c>
      <c r="B34" s="15">
        <v>0.99770000000000003</v>
      </c>
      <c r="C34" s="15">
        <v>0.99109999999999998</v>
      </c>
    </row>
    <row r="35" spans="1:6" x14ac:dyDescent="0.3">
      <c r="A35" s="14" t="s">
        <v>1</v>
      </c>
      <c r="B35" s="15">
        <v>0.96340000000000003</v>
      </c>
      <c r="C35" s="15">
        <v>0.95330000000000004</v>
      </c>
    </row>
    <row r="36" spans="1:6" x14ac:dyDescent="0.3">
      <c r="A36" s="14" t="s">
        <v>2</v>
      </c>
      <c r="B36" s="15">
        <v>0.89080000000000004</v>
      </c>
      <c r="C36" s="15">
        <v>0.8891</v>
      </c>
    </row>
    <row r="38" spans="1:6" x14ac:dyDescent="0.3">
      <c r="A38" s="12"/>
      <c r="B38" s="13" t="s">
        <v>55</v>
      </c>
    </row>
    <row r="39" spans="1:6" x14ac:dyDescent="0.3">
      <c r="A39" s="14" t="s">
        <v>0</v>
      </c>
      <c r="B39" s="15">
        <v>0.98809999999999998</v>
      </c>
    </row>
    <row r="40" spans="1:6" x14ac:dyDescent="0.3">
      <c r="A40" s="14" t="s">
        <v>1</v>
      </c>
      <c r="B40" s="15">
        <v>0.99070000000000003</v>
      </c>
    </row>
    <row r="41" spans="1:6" x14ac:dyDescent="0.3">
      <c r="A41" s="14" t="s">
        <v>2</v>
      </c>
      <c r="B41" s="15">
        <v>0.98270000000000002</v>
      </c>
    </row>
    <row r="43" spans="1:6" x14ac:dyDescent="0.3">
      <c r="A43" s="12"/>
      <c r="B43" s="13" t="s">
        <v>56</v>
      </c>
    </row>
    <row r="44" spans="1:6" x14ac:dyDescent="0.3">
      <c r="A44" s="14" t="s">
        <v>0</v>
      </c>
      <c r="B44" s="15">
        <v>0.9798</v>
      </c>
      <c r="F44" t="s">
        <v>58</v>
      </c>
    </row>
    <row r="45" spans="1:6" x14ac:dyDescent="0.3">
      <c r="A45" s="14" t="s">
        <v>1</v>
      </c>
      <c r="B45" s="15">
        <v>0.96870000000000001</v>
      </c>
    </row>
    <row r="46" spans="1:6" x14ac:dyDescent="0.3">
      <c r="A46" s="14" t="s">
        <v>2</v>
      </c>
      <c r="B46" s="15">
        <v>0.95079999999999998</v>
      </c>
    </row>
    <row r="48" spans="1:6" x14ac:dyDescent="0.3">
      <c r="A48" s="12"/>
      <c r="B48" s="13" t="s">
        <v>57</v>
      </c>
    </row>
    <row r="49" spans="1:5" x14ac:dyDescent="0.3">
      <c r="A49" s="14" t="s">
        <v>0</v>
      </c>
      <c r="B49" s="16">
        <v>5.77</v>
      </c>
    </row>
    <row r="50" spans="1:5" x14ac:dyDescent="0.3">
      <c r="A50" s="14" t="s">
        <v>1</v>
      </c>
      <c r="B50" s="16">
        <v>7.35</v>
      </c>
    </row>
    <row r="51" spans="1:5" x14ac:dyDescent="0.3">
      <c r="A51" s="14" t="s">
        <v>2</v>
      </c>
      <c r="B51" s="16">
        <v>7.32</v>
      </c>
    </row>
    <row r="53" spans="1:5" x14ac:dyDescent="0.3">
      <c r="A53" s="12"/>
      <c r="B53" s="13" t="s">
        <v>59</v>
      </c>
      <c r="C53" s="13" t="s">
        <v>60</v>
      </c>
    </row>
    <row r="54" spans="1:5" x14ac:dyDescent="0.3">
      <c r="A54" s="14" t="s">
        <v>0</v>
      </c>
      <c r="B54" s="15">
        <v>0.99690000000000001</v>
      </c>
      <c r="C54" s="15">
        <v>0.98860000000000003</v>
      </c>
    </row>
    <row r="55" spans="1:5" x14ac:dyDescent="0.3">
      <c r="A55" s="14" t="s">
        <v>1</v>
      </c>
      <c r="B55" s="15">
        <v>1</v>
      </c>
      <c r="C55" s="15">
        <v>0.91149999999999998</v>
      </c>
    </row>
    <row r="56" spans="1:5" x14ac:dyDescent="0.3">
      <c r="A56" s="14" t="s">
        <v>2</v>
      </c>
      <c r="B56" s="15">
        <v>0.97009999999999996</v>
      </c>
      <c r="C56" s="15">
        <v>0.96509999999999996</v>
      </c>
    </row>
    <row r="58" spans="1:5" x14ac:dyDescent="0.3">
      <c r="A58" s="12"/>
      <c r="B58" s="13" t="s">
        <v>61</v>
      </c>
      <c r="C58" s="13" t="s">
        <v>62</v>
      </c>
      <c r="D58" s="13" t="s">
        <v>63</v>
      </c>
      <c r="E58" s="13" t="s">
        <v>64</v>
      </c>
    </row>
    <row r="59" spans="1:5" x14ac:dyDescent="0.3">
      <c r="A59" s="14" t="s">
        <v>0</v>
      </c>
      <c r="B59" s="16">
        <v>4830.8599999999997</v>
      </c>
      <c r="C59" s="16">
        <v>2318.31</v>
      </c>
      <c r="D59" s="16">
        <v>21354.11</v>
      </c>
      <c r="E59" s="16">
        <v>17847.22</v>
      </c>
    </row>
    <row r="60" spans="1:5" x14ac:dyDescent="0.3">
      <c r="A60" s="14" t="s">
        <v>1</v>
      </c>
      <c r="B60" s="16">
        <v>3008.55</v>
      </c>
      <c r="C60" s="16">
        <v>908.33</v>
      </c>
      <c r="D60" s="16">
        <v>15874.22</v>
      </c>
      <c r="E60" s="16">
        <v>9547.2800000000007</v>
      </c>
    </row>
    <row r="61" spans="1:5" x14ac:dyDescent="0.3">
      <c r="A61" s="14" t="s">
        <v>2</v>
      </c>
      <c r="B61" s="16">
        <v>6810.93</v>
      </c>
      <c r="C61" s="16">
        <v>1919.2</v>
      </c>
      <c r="D61" s="16">
        <v>13122.22</v>
      </c>
      <c r="E61" s="16">
        <v>16321.82</v>
      </c>
    </row>
    <row r="63" spans="1:5" x14ac:dyDescent="0.3">
      <c r="A63" s="12"/>
      <c r="B63" s="13" t="s">
        <v>59</v>
      </c>
      <c r="C63" s="13" t="s">
        <v>60</v>
      </c>
    </row>
    <row r="64" spans="1:5" x14ac:dyDescent="0.3">
      <c r="A64" s="14" t="s">
        <v>0</v>
      </c>
      <c r="B64" s="15">
        <v>0.99670000000000003</v>
      </c>
      <c r="C64" s="15">
        <v>1</v>
      </c>
    </row>
    <row r="65" spans="1:5" x14ac:dyDescent="0.3">
      <c r="A65" s="14" t="s">
        <v>1</v>
      </c>
      <c r="B65" s="15">
        <v>1</v>
      </c>
      <c r="C65" s="15">
        <v>1</v>
      </c>
    </row>
    <row r="66" spans="1:5" x14ac:dyDescent="0.3">
      <c r="A66" s="14" t="s">
        <v>2</v>
      </c>
      <c r="B66" s="15">
        <v>0.95389999999999997</v>
      </c>
      <c r="C66" s="15">
        <v>0.97140000000000004</v>
      </c>
    </row>
    <row r="68" spans="1:5" x14ac:dyDescent="0.3">
      <c r="A68" s="12"/>
      <c r="B68" s="13" t="s">
        <v>61</v>
      </c>
      <c r="C68" s="13" t="s">
        <v>62</v>
      </c>
      <c r="D68" s="13" t="s">
        <v>63</v>
      </c>
      <c r="E68" s="13" t="s">
        <v>64</v>
      </c>
    </row>
    <row r="69" spans="1:5" x14ac:dyDescent="0.3">
      <c r="A69" s="14" t="s">
        <v>0</v>
      </c>
      <c r="B69" s="16">
        <v>29498.84</v>
      </c>
      <c r="C69" s="16">
        <v>15470.95</v>
      </c>
      <c r="D69" s="16">
        <v>190101.62</v>
      </c>
      <c r="E69" s="16">
        <v>33054.879999999997</v>
      </c>
    </row>
    <row r="70" spans="1:5" x14ac:dyDescent="0.3">
      <c r="A70" s="14" t="s">
        <v>1</v>
      </c>
      <c r="B70" s="16">
        <v>12899.09</v>
      </c>
      <c r="C70" s="16">
        <v>11821.62</v>
      </c>
      <c r="D70" s="16">
        <v>188111.17</v>
      </c>
      <c r="E70" s="16">
        <v>21203.09</v>
      </c>
    </row>
    <row r="71" spans="1:5" x14ac:dyDescent="0.3">
      <c r="A71" s="14" t="s">
        <v>2</v>
      </c>
      <c r="B71" s="16">
        <v>12572.95</v>
      </c>
      <c r="C71" s="16">
        <v>10259.33</v>
      </c>
      <c r="D71" s="16">
        <v>25774.77</v>
      </c>
      <c r="E71" s="16">
        <v>16058.12</v>
      </c>
    </row>
    <row r="73" spans="1:5" x14ac:dyDescent="0.3">
      <c r="A73" s="12"/>
      <c r="B73" s="13" t="s">
        <v>56</v>
      </c>
    </row>
    <row r="74" spans="1:5" x14ac:dyDescent="0.3">
      <c r="A74" s="14" t="s">
        <v>0</v>
      </c>
      <c r="B74" s="15">
        <v>1</v>
      </c>
    </row>
    <row r="75" spans="1:5" x14ac:dyDescent="0.3">
      <c r="A75" s="14" t="s">
        <v>1</v>
      </c>
      <c r="B75" s="15">
        <v>0.99550000000000005</v>
      </c>
    </row>
    <row r="76" spans="1:5" x14ac:dyDescent="0.3">
      <c r="A76" s="14" t="s">
        <v>2</v>
      </c>
      <c r="B76" s="15">
        <v>0.98770000000000002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02CC9-905C-4F43-8E1C-C0259EF9479D}">
  <dimension ref="A2:F76"/>
  <sheetViews>
    <sheetView zoomScaleNormal="100" workbookViewId="0">
      <selection activeCell="C13" sqref="C13:C15"/>
    </sheetView>
  </sheetViews>
  <sheetFormatPr defaultRowHeight="14.4" x14ac:dyDescent="0.3"/>
  <cols>
    <col min="1" max="1" width="23.109375" customWidth="1"/>
    <col min="2" max="2" width="33.5546875" customWidth="1"/>
    <col min="3" max="3" width="38.88671875" customWidth="1"/>
    <col min="4" max="4" width="27.44140625" customWidth="1"/>
    <col min="5" max="5" width="33.44140625" customWidth="1"/>
    <col min="6" max="6" width="19.88671875" customWidth="1"/>
    <col min="7" max="7" width="17.88671875" customWidth="1"/>
    <col min="8" max="8" width="15.109375" customWidth="1"/>
    <col min="10" max="10" width="18.5546875" customWidth="1"/>
  </cols>
  <sheetData>
    <row r="2" spans="1:4" x14ac:dyDescent="0.3">
      <c r="A2" s="8"/>
      <c r="B2" s="9" t="s">
        <v>38</v>
      </c>
      <c r="C2" s="9" t="s">
        <v>39</v>
      </c>
      <c r="D2" s="9" t="s">
        <v>40</v>
      </c>
    </row>
    <row r="3" spans="1:4" x14ac:dyDescent="0.3">
      <c r="A3" s="10" t="s">
        <v>0</v>
      </c>
      <c r="B3" s="11">
        <v>0.95620000000000005</v>
      </c>
      <c r="C3" s="11">
        <v>0.99060000000000004</v>
      </c>
      <c r="D3" s="11">
        <v>0.99870000000000003</v>
      </c>
    </row>
    <row r="4" spans="1:4" x14ac:dyDescent="0.3">
      <c r="A4" s="10" t="s">
        <v>1</v>
      </c>
      <c r="B4" s="11">
        <v>0.94350000000000001</v>
      </c>
      <c r="C4" s="11">
        <v>0.99970000000000003</v>
      </c>
      <c r="D4" s="11">
        <v>1</v>
      </c>
    </row>
    <row r="5" spans="1:4" x14ac:dyDescent="0.3">
      <c r="A5" s="10" t="s">
        <v>2</v>
      </c>
      <c r="B5" s="11">
        <v>0.93700000000000006</v>
      </c>
      <c r="C5" s="11">
        <v>0.99990000000000001</v>
      </c>
      <c r="D5" s="11">
        <v>0.99990000000000001</v>
      </c>
    </row>
    <row r="7" spans="1:4" x14ac:dyDescent="0.3">
      <c r="A7" s="12"/>
      <c r="B7" s="13" t="s">
        <v>41</v>
      </c>
    </row>
    <row r="8" spans="1:4" x14ac:dyDescent="0.3">
      <c r="A8" s="14" t="s">
        <v>0</v>
      </c>
      <c r="B8" s="15">
        <v>0.94350000000000001</v>
      </c>
    </row>
    <row r="9" spans="1:4" x14ac:dyDescent="0.3">
      <c r="A9" s="14" t="s">
        <v>1</v>
      </c>
      <c r="B9" s="15">
        <v>0.92330000000000001</v>
      </c>
    </row>
    <row r="10" spans="1:4" x14ac:dyDescent="0.3">
      <c r="A10" s="14" t="s">
        <v>2</v>
      </c>
      <c r="B10" s="15">
        <v>0.93620000000000003</v>
      </c>
    </row>
    <row r="12" spans="1:4" x14ac:dyDescent="0.3">
      <c r="A12" s="12"/>
      <c r="B12" s="13" t="s">
        <v>42</v>
      </c>
      <c r="C12" s="13" t="s">
        <v>43</v>
      </c>
      <c r="D12" s="13" t="s">
        <v>69</v>
      </c>
    </row>
    <row r="13" spans="1:4" x14ac:dyDescent="0.3">
      <c r="A13" s="14" t="s">
        <v>0</v>
      </c>
      <c r="B13" s="15">
        <v>0.54169999999999996</v>
      </c>
      <c r="C13" s="15">
        <v>0.9042</v>
      </c>
      <c r="D13" s="15">
        <v>0.97250000000000003</v>
      </c>
    </row>
    <row r="14" spans="1:4" x14ac:dyDescent="0.3">
      <c r="A14" s="14" t="s">
        <v>1</v>
      </c>
      <c r="B14" s="15">
        <v>0.71040000000000003</v>
      </c>
      <c r="C14" s="15">
        <v>0.92549999999999999</v>
      </c>
      <c r="D14" s="15">
        <v>0.99129999999999996</v>
      </c>
    </row>
    <row r="15" spans="1:4" x14ac:dyDescent="0.3">
      <c r="A15" s="14" t="s">
        <v>2</v>
      </c>
      <c r="B15" s="15">
        <v>0.24529999999999999</v>
      </c>
      <c r="C15" s="15">
        <v>0.76749999999999996</v>
      </c>
      <c r="D15" s="15">
        <v>0.93259999999999998</v>
      </c>
    </row>
    <row r="17" spans="1:6" x14ac:dyDescent="0.3">
      <c r="A17" s="12"/>
      <c r="B17" s="13" t="s">
        <v>45</v>
      </c>
      <c r="C17" s="13" t="s">
        <v>46</v>
      </c>
      <c r="D17" s="13" t="s">
        <v>47</v>
      </c>
      <c r="E17" s="13" t="s">
        <v>48</v>
      </c>
      <c r="F17" s="13" t="s">
        <v>49</v>
      </c>
    </row>
    <row r="18" spans="1:6" x14ac:dyDescent="0.3">
      <c r="A18" s="14" t="s">
        <v>0</v>
      </c>
      <c r="B18" s="15">
        <v>0.44879999999999998</v>
      </c>
      <c r="C18" s="15">
        <v>0.46060000000000001</v>
      </c>
      <c r="D18" s="15">
        <v>6.6299999999999998E-2</v>
      </c>
      <c r="E18" s="15">
        <v>2.4299999999999999E-2</v>
      </c>
      <c r="F18" s="15">
        <f>B18+C18</f>
        <v>0.90939999999999999</v>
      </c>
    </row>
    <row r="19" spans="1:6" x14ac:dyDescent="0.3">
      <c r="A19" s="14" t="s">
        <v>1</v>
      </c>
      <c r="B19" s="15">
        <v>0.85460000000000003</v>
      </c>
      <c r="C19" s="15">
        <v>0.13120000000000001</v>
      </c>
      <c r="D19" s="15">
        <v>6.7000000000000002E-3</v>
      </c>
      <c r="E19" s="15">
        <v>7.6E-3</v>
      </c>
      <c r="F19" s="15">
        <f t="shared" ref="F19:F20" si="0">B19+C19</f>
        <v>0.98580000000000001</v>
      </c>
    </row>
    <row r="20" spans="1:6" x14ac:dyDescent="0.3">
      <c r="A20" s="14" t="s">
        <v>2</v>
      </c>
      <c r="B20" s="15">
        <v>0.38429999999999997</v>
      </c>
      <c r="C20" s="15">
        <v>0.59970000000000001</v>
      </c>
      <c r="D20" s="15">
        <v>1.0200000000000001E-2</v>
      </c>
      <c r="E20" s="15">
        <v>5.7999999999999996E-3</v>
      </c>
      <c r="F20" s="15">
        <f t="shared" si="0"/>
        <v>0.98399999999999999</v>
      </c>
    </row>
    <row r="22" spans="1:6" x14ac:dyDescent="0.3">
      <c r="A22" s="1"/>
      <c r="B22" s="2" t="s">
        <v>0</v>
      </c>
      <c r="C22" s="2" t="s">
        <v>1</v>
      </c>
      <c r="D22" s="2" t="s">
        <v>2</v>
      </c>
    </row>
    <row r="23" spans="1:6" x14ac:dyDescent="0.3">
      <c r="A23" s="1" t="s">
        <v>50</v>
      </c>
      <c r="B23" s="1">
        <v>3.78</v>
      </c>
      <c r="C23" s="1">
        <v>4.0199999999999996</v>
      </c>
      <c r="D23" s="1">
        <v>3.86</v>
      </c>
    </row>
    <row r="25" spans="1:6" x14ac:dyDescent="0.3">
      <c r="B25" s="6" t="s">
        <v>0</v>
      </c>
      <c r="C25" s="7" t="s">
        <v>1</v>
      </c>
      <c r="D25" s="2" t="s">
        <v>2</v>
      </c>
    </row>
    <row r="26" spans="1:6" x14ac:dyDescent="0.3">
      <c r="A26" s="14" t="s">
        <v>51</v>
      </c>
      <c r="B26" s="15">
        <v>5.3E-3</v>
      </c>
      <c r="C26" s="15">
        <v>2.1100000000000001E-2</v>
      </c>
      <c r="D26" s="15">
        <v>3.5999999999999999E-3</v>
      </c>
    </row>
    <row r="28" spans="1:6" x14ac:dyDescent="0.3">
      <c r="A28" s="12"/>
      <c r="B28" s="13" t="s">
        <v>52</v>
      </c>
    </row>
    <row r="29" spans="1:6" x14ac:dyDescent="0.3">
      <c r="A29" s="14" t="s">
        <v>0</v>
      </c>
      <c r="B29" s="15">
        <v>1.37E-2</v>
      </c>
    </row>
    <row r="30" spans="1:6" x14ac:dyDescent="0.3">
      <c r="A30" s="14" t="s">
        <v>1</v>
      </c>
      <c r="B30" s="15">
        <v>1.5699999999999999E-2</v>
      </c>
    </row>
    <row r="31" spans="1:6" x14ac:dyDescent="0.3">
      <c r="A31" s="14" t="s">
        <v>2</v>
      </c>
      <c r="B31" s="15">
        <v>0</v>
      </c>
    </row>
    <row r="33" spans="1:3" x14ac:dyDescent="0.3">
      <c r="A33" s="12"/>
      <c r="B33" s="13" t="s">
        <v>53</v>
      </c>
      <c r="C33" s="13" t="s">
        <v>54</v>
      </c>
    </row>
    <row r="34" spans="1:3" x14ac:dyDescent="0.3">
      <c r="A34" s="14" t="s">
        <v>0</v>
      </c>
      <c r="B34" s="15">
        <v>0.95889999999999997</v>
      </c>
      <c r="C34" s="15">
        <v>0.94120000000000004</v>
      </c>
    </row>
    <row r="35" spans="1:3" x14ac:dyDescent="0.3">
      <c r="A35" s="14" t="s">
        <v>1</v>
      </c>
      <c r="B35" s="15">
        <v>0.85499999999999998</v>
      </c>
      <c r="C35" s="15">
        <v>0.83979999999999999</v>
      </c>
    </row>
    <row r="36" spans="1:3" x14ac:dyDescent="0.3">
      <c r="A36" s="14" t="s">
        <v>2</v>
      </c>
      <c r="B36" s="15">
        <v>0.89600000000000002</v>
      </c>
      <c r="C36" s="15">
        <v>0.87649999999999995</v>
      </c>
    </row>
    <row r="38" spans="1:3" x14ac:dyDescent="0.3">
      <c r="A38" s="12"/>
      <c r="B38" s="13" t="s">
        <v>55</v>
      </c>
    </row>
    <row r="39" spans="1:3" x14ac:dyDescent="0.3">
      <c r="A39" s="14" t="s">
        <v>0</v>
      </c>
      <c r="B39" s="15">
        <v>1</v>
      </c>
    </row>
    <row r="40" spans="1:3" x14ac:dyDescent="0.3">
      <c r="A40" s="14" t="s">
        <v>1</v>
      </c>
      <c r="B40" s="15">
        <v>0.99550000000000005</v>
      </c>
    </row>
    <row r="41" spans="1:3" x14ac:dyDescent="0.3">
      <c r="A41" s="14" t="s">
        <v>2</v>
      </c>
      <c r="B41" s="15">
        <v>0.98899999999999999</v>
      </c>
    </row>
    <row r="43" spans="1:3" x14ac:dyDescent="0.3">
      <c r="A43" s="12"/>
      <c r="B43" s="13" t="s">
        <v>56</v>
      </c>
    </row>
    <row r="44" spans="1:3" x14ac:dyDescent="0.3">
      <c r="A44" s="14" t="s">
        <v>0</v>
      </c>
      <c r="B44" s="15">
        <v>0.98880000000000001</v>
      </c>
    </row>
    <row r="45" spans="1:3" x14ac:dyDescent="0.3">
      <c r="A45" s="14" t="s">
        <v>1</v>
      </c>
      <c r="B45" s="15">
        <v>0.99770000000000003</v>
      </c>
    </row>
    <row r="46" spans="1:3" x14ac:dyDescent="0.3">
      <c r="A46" s="14" t="s">
        <v>2</v>
      </c>
      <c r="B46" s="15">
        <v>0.98260000000000003</v>
      </c>
    </row>
    <row r="48" spans="1:3" x14ac:dyDescent="0.3">
      <c r="A48" s="12"/>
      <c r="B48" s="13" t="s">
        <v>57</v>
      </c>
    </row>
    <row r="49" spans="1:5" x14ac:dyDescent="0.3">
      <c r="A49" s="14" t="s">
        <v>0</v>
      </c>
      <c r="B49" s="16">
        <v>5.91</v>
      </c>
    </row>
    <row r="50" spans="1:5" x14ac:dyDescent="0.3">
      <c r="A50" s="14" t="s">
        <v>1</v>
      </c>
      <c r="B50" s="16">
        <v>6.07</v>
      </c>
    </row>
    <row r="51" spans="1:5" x14ac:dyDescent="0.3">
      <c r="A51" s="14" t="s">
        <v>2</v>
      </c>
      <c r="B51" s="16">
        <v>6.1</v>
      </c>
    </row>
    <row r="53" spans="1:5" x14ac:dyDescent="0.3">
      <c r="A53" s="12"/>
      <c r="B53" s="13" t="s">
        <v>59</v>
      </c>
      <c r="C53" s="13" t="s">
        <v>60</v>
      </c>
    </row>
    <row r="54" spans="1:5" x14ac:dyDescent="0.3">
      <c r="A54" s="14" t="s">
        <v>0</v>
      </c>
      <c r="B54" s="15">
        <v>0.98580000000000001</v>
      </c>
      <c r="C54" s="15">
        <v>0.97130000000000005</v>
      </c>
    </row>
    <row r="55" spans="1:5" x14ac:dyDescent="0.3">
      <c r="A55" s="14" t="s">
        <v>1</v>
      </c>
      <c r="B55" s="15">
        <v>0.9869</v>
      </c>
      <c r="C55" s="15">
        <v>0.97260000000000002</v>
      </c>
    </row>
    <row r="56" spans="1:5" x14ac:dyDescent="0.3">
      <c r="A56" s="14" t="s">
        <v>2</v>
      </c>
      <c r="B56" s="15">
        <v>0.99580000000000002</v>
      </c>
      <c r="C56" s="15">
        <v>0.99129999999999996</v>
      </c>
    </row>
    <row r="58" spans="1:5" x14ac:dyDescent="0.3">
      <c r="A58" s="12"/>
      <c r="B58" s="13" t="s">
        <v>61</v>
      </c>
      <c r="C58" s="13" t="s">
        <v>62</v>
      </c>
      <c r="D58" s="13" t="s">
        <v>63</v>
      </c>
      <c r="E58" s="13" t="s">
        <v>64</v>
      </c>
    </row>
    <row r="59" spans="1:5" x14ac:dyDescent="0.3">
      <c r="A59" s="14" t="s">
        <v>0</v>
      </c>
      <c r="B59" s="16">
        <v>3506.88</v>
      </c>
      <c r="C59" s="16">
        <v>1982.95</v>
      </c>
      <c r="D59" s="16">
        <v>19541.22</v>
      </c>
      <c r="E59" s="16">
        <v>17350.349999999999</v>
      </c>
    </row>
    <row r="60" spans="1:5" x14ac:dyDescent="0.3">
      <c r="A60" s="14" t="s">
        <v>1</v>
      </c>
      <c r="B60" s="16">
        <v>3089.84</v>
      </c>
      <c r="C60" s="16">
        <v>1168.93</v>
      </c>
      <c r="D60" s="16">
        <v>18690.66</v>
      </c>
      <c r="E60" s="16">
        <v>14960.63</v>
      </c>
    </row>
    <row r="61" spans="1:5" x14ac:dyDescent="0.3">
      <c r="A61" s="14" t="s">
        <v>2</v>
      </c>
      <c r="B61" s="16">
        <v>6459.46</v>
      </c>
      <c r="C61" s="16">
        <v>1755.94</v>
      </c>
      <c r="D61" s="16">
        <v>15344.54</v>
      </c>
      <c r="E61" s="16">
        <v>10101.01</v>
      </c>
    </row>
    <row r="63" spans="1:5" x14ac:dyDescent="0.3">
      <c r="A63" s="12"/>
      <c r="B63" s="13" t="s">
        <v>59</v>
      </c>
      <c r="C63" s="13" t="s">
        <v>60</v>
      </c>
    </row>
    <row r="64" spans="1:5" x14ac:dyDescent="0.3">
      <c r="A64" s="14" t="s">
        <v>0</v>
      </c>
      <c r="B64" s="15">
        <v>1</v>
      </c>
      <c r="C64" s="15">
        <v>1</v>
      </c>
    </row>
    <row r="65" spans="1:5" x14ac:dyDescent="0.3">
      <c r="A65" s="14" t="s">
        <v>1</v>
      </c>
      <c r="B65" s="15">
        <v>1</v>
      </c>
      <c r="C65" s="15">
        <v>0.99770000000000003</v>
      </c>
    </row>
    <row r="66" spans="1:5" x14ac:dyDescent="0.3">
      <c r="A66" s="14" t="s">
        <v>2</v>
      </c>
      <c r="B66" s="15">
        <v>0.99319999999999997</v>
      </c>
      <c r="C66" s="15">
        <v>1</v>
      </c>
    </row>
    <row r="68" spans="1:5" x14ac:dyDescent="0.3">
      <c r="A68" s="12"/>
      <c r="B68" s="13" t="s">
        <v>61</v>
      </c>
      <c r="C68" s="13" t="s">
        <v>62</v>
      </c>
      <c r="D68" s="13" t="s">
        <v>63</v>
      </c>
      <c r="E68" s="13" t="s">
        <v>64</v>
      </c>
    </row>
    <row r="69" spans="1:5" x14ac:dyDescent="0.3">
      <c r="A69" s="14" t="s">
        <v>0</v>
      </c>
      <c r="B69" s="16">
        <v>36956.67</v>
      </c>
      <c r="C69" s="16">
        <v>15436.67</v>
      </c>
      <c r="D69" s="16">
        <v>187904.99</v>
      </c>
      <c r="E69" s="16">
        <v>35302.449999999997</v>
      </c>
    </row>
    <row r="70" spans="1:5" x14ac:dyDescent="0.3">
      <c r="A70" s="14" t="s">
        <v>1</v>
      </c>
      <c r="B70" s="16">
        <v>15662.65</v>
      </c>
      <c r="C70" s="16">
        <v>9549.01</v>
      </c>
      <c r="D70" s="16">
        <v>179845.12</v>
      </c>
      <c r="E70" s="16">
        <v>25508.51</v>
      </c>
    </row>
    <row r="71" spans="1:5" x14ac:dyDescent="0.3">
      <c r="A71" s="14" t="s">
        <v>2</v>
      </c>
      <c r="B71" s="16">
        <v>12999.143</v>
      </c>
      <c r="C71" s="16">
        <v>14439.78</v>
      </c>
      <c r="D71" s="16">
        <v>22466.23</v>
      </c>
      <c r="E71" s="16">
        <v>14439.78</v>
      </c>
    </row>
    <row r="73" spans="1:5" x14ac:dyDescent="0.3">
      <c r="A73" s="12"/>
      <c r="B73" s="13" t="s">
        <v>56</v>
      </c>
    </row>
    <row r="74" spans="1:5" x14ac:dyDescent="0.3">
      <c r="A74" s="14" t="s">
        <v>0</v>
      </c>
      <c r="B74" s="15">
        <v>0.98960000000000004</v>
      </c>
    </row>
    <row r="75" spans="1:5" x14ac:dyDescent="0.3">
      <c r="A75" s="14" t="s">
        <v>1</v>
      </c>
      <c r="B75" s="15">
        <v>0.98170000000000002</v>
      </c>
    </row>
    <row r="76" spans="1:5" x14ac:dyDescent="0.3">
      <c r="A76" s="14" t="s">
        <v>2</v>
      </c>
      <c r="B76" s="15">
        <v>0.9788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06132-617B-4477-B2A0-A265EBC42102}">
  <dimension ref="A2:F76"/>
  <sheetViews>
    <sheetView zoomScaleNormal="100" workbookViewId="0">
      <selection activeCell="B13" sqref="B13:B15"/>
    </sheetView>
  </sheetViews>
  <sheetFormatPr defaultRowHeight="14.4" x14ac:dyDescent="0.3"/>
  <cols>
    <col min="1" max="1" width="23.109375" customWidth="1"/>
    <col min="2" max="2" width="33.5546875" customWidth="1"/>
    <col min="3" max="3" width="38.88671875" customWidth="1"/>
    <col min="4" max="4" width="27.44140625" customWidth="1"/>
    <col min="5" max="5" width="33.44140625" customWidth="1"/>
    <col min="6" max="6" width="19.88671875" customWidth="1"/>
    <col min="7" max="7" width="17.88671875" customWidth="1"/>
    <col min="8" max="8" width="15.109375" customWidth="1"/>
    <col min="10" max="10" width="18.5546875" customWidth="1"/>
  </cols>
  <sheetData>
    <row r="2" spans="1:4" x14ac:dyDescent="0.3">
      <c r="A2" s="8"/>
      <c r="B2" s="9" t="s">
        <v>38</v>
      </c>
      <c r="C2" s="9" t="s">
        <v>39</v>
      </c>
      <c r="D2" s="9" t="s">
        <v>40</v>
      </c>
    </row>
    <row r="3" spans="1:4" x14ac:dyDescent="0.3">
      <c r="A3" s="10" t="s">
        <v>0</v>
      </c>
      <c r="B3" s="11">
        <v>0.96919999999999995</v>
      </c>
      <c r="C3" s="11">
        <v>0.997</v>
      </c>
      <c r="D3" s="11">
        <v>0.99970000000000003</v>
      </c>
    </row>
    <row r="4" spans="1:4" x14ac:dyDescent="0.3">
      <c r="A4" s="10" t="s">
        <v>1</v>
      </c>
      <c r="B4" s="11">
        <v>0.74819999999999998</v>
      </c>
      <c r="C4" s="11">
        <v>0.98529999999999995</v>
      </c>
      <c r="D4" s="11">
        <v>0.99590000000000001</v>
      </c>
    </row>
    <row r="5" spans="1:4" x14ac:dyDescent="0.3">
      <c r="A5" s="10" t="s">
        <v>2</v>
      </c>
      <c r="B5" s="11">
        <v>0.69169999999999998</v>
      </c>
      <c r="C5" s="11">
        <v>0.96389999999999998</v>
      </c>
      <c r="D5" s="11">
        <v>0.98229999999999995</v>
      </c>
    </row>
    <row r="7" spans="1:4" x14ac:dyDescent="0.3">
      <c r="A7" s="12"/>
      <c r="B7" s="13" t="s">
        <v>41</v>
      </c>
    </row>
    <row r="8" spans="1:4" x14ac:dyDescent="0.3">
      <c r="A8" s="14" t="s">
        <v>0</v>
      </c>
      <c r="B8" s="15">
        <v>0.92449999999999999</v>
      </c>
    </row>
    <row r="9" spans="1:4" x14ac:dyDescent="0.3">
      <c r="A9" s="14" t="s">
        <v>1</v>
      </c>
      <c r="B9" s="15">
        <v>0.73140000000000005</v>
      </c>
    </row>
    <row r="10" spans="1:4" x14ac:dyDescent="0.3">
      <c r="A10" s="14" t="s">
        <v>2</v>
      </c>
      <c r="B10" s="15">
        <v>0.66149999999999998</v>
      </c>
    </row>
    <row r="12" spans="1:4" x14ac:dyDescent="0.3">
      <c r="A12" s="12"/>
      <c r="B12" s="13" t="s">
        <v>42</v>
      </c>
      <c r="C12" s="13" t="s">
        <v>43</v>
      </c>
      <c r="D12" s="13" t="s">
        <v>69</v>
      </c>
    </row>
    <row r="13" spans="1:4" x14ac:dyDescent="0.3">
      <c r="A13" s="14" t="s">
        <v>0</v>
      </c>
      <c r="B13" s="15">
        <v>0.64380000000000004</v>
      </c>
      <c r="C13" s="15">
        <v>0.94630000000000003</v>
      </c>
      <c r="D13" s="15">
        <v>0.99539999999999995</v>
      </c>
    </row>
    <row r="14" spans="1:4" x14ac:dyDescent="0.3">
      <c r="A14" s="14" t="s">
        <v>1</v>
      </c>
      <c r="B14" s="15">
        <v>0.60860000000000003</v>
      </c>
      <c r="C14" s="15">
        <v>0.94120000000000004</v>
      </c>
      <c r="D14" s="15">
        <v>0.98829999999999996</v>
      </c>
    </row>
    <row r="15" spans="1:4" x14ac:dyDescent="0.3">
      <c r="A15" s="14" t="s">
        <v>2</v>
      </c>
      <c r="B15" s="15">
        <v>0.44469999999999998</v>
      </c>
      <c r="C15" s="15">
        <v>0.82820000000000005</v>
      </c>
      <c r="D15" s="15">
        <v>0.98399999999999999</v>
      </c>
    </row>
    <row r="17" spans="1:6" x14ac:dyDescent="0.3">
      <c r="A17" s="12"/>
      <c r="B17" s="13" t="s">
        <v>45</v>
      </c>
      <c r="C17" s="13" t="s">
        <v>46</v>
      </c>
      <c r="D17" s="13" t="s">
        <v>47</v>
      </c>
      <c r="E17" s="13" t="s">
        <v>48</v>
      </c>
      <c r="F17" s="13" t="s">
        <v>49</v>
      </c>
    </row>
    <row r="18" spans="1:6" x14ac:dyDescent="0.3">
      <c r="A18" s="14" t="s">
        <v>0</v>
      </c>
      <c r="B18" s="15">
        <v>0.64070000000000005</v>
      </c>
      <c r="C18" s="15">
        <v>0.34510000000000002</v>
      </c>
      <c r="D18" s="15">
        <v>7.6E-3</v>
      </c>
      <c r="E18" s="15">
        <v>6.7000000000000002E-3</v>
      </c>
      <c r="F18" s="15">
        <f>B18+C18</f>
        <v>0.98580000000000001</v>
      </c>
    </row>
    <row r="19" spans="1:6" x14ac:dyDescent="0.3">
      <c r="A19" s="14" t="s">
        <v>1</v>
      </c>
      <c r="B19" s="15">
        <v>0.59640000000000004</v>
      </c>
      <c r="C19" s="15">
        <v>0.23200000000000001</v>
      </c>
      <c r="D19" s="15">
        <v>5.6099999999999997E-2</v>
      </c>
      <c r="E19" s="15">
        <v>0.11550000000000001</v>
      </c>
      <c r="F19" s="15">
        <f t="shared" ref="F19" si="0">B19+C19</f>
        <v>0.82840000000000003</v>
      </c>
    </row>
    <row r="20" spans="1:6" x14ac:dyDescent="0.3">
      <c r="A20" s="14" t="s">
        <v>2</v>
      </c>
      <c r="B20" s="15">
        <v>0.54800000000000004</v>
      </c>
      <c r="C20" s="15">
        <v>0.43070000000000003</v>
      </c>
      <c r="D20" s="15">
        <v>1.7100000000000001E-2</v>
      </c>
      <c r="E20" s="15">
        <v>4.3E-3</v>
      </c>
      <c r="F20" s="15">
        <v>1.6999999999999999E-3</v>
      </c>
    </row>
    <row r="22" spans="1:6" x14ac:dyDescent="0.3">
      <c r="A22" s="1"/>
      <c r="B22" s="2" t="s">
        <v>0</v>
      </c>
      <c r="C22" s="2" t="s">
        <v>1</v>
      </c>
      <c r="D22" s="2" t="s">
        <v>2</v>
      </c>
    </row>
    <row r="23" spans="1:6" x14ac:dyDescent="0.3">
      <c r="A23" s="1" t="s">
        <v>50</v>
      </c>
      <c r="B23" s="1">
        <v>4.03</v>
      </c>
      <c r="C23" s="1">
        <v>3.73</v>
      </c>
      <c r="D23" s="1">
        <v>3.93</v>
      </c>
    </row>
    <row r="25" spans="1:6" x14ac:dyDescent="0.3">
      <c r="B25" s="6" t="s">
        <v>0</v>
      </c>
      <c r="C25" s="7" t="s">
        <v>1</v>
      </c>
      <c r="D25" s="2" t="s">
        <v>2</v>
      </c>
    </row>
    <row r="26" spans="1:6" x14ac:dyDescent="0.3">
      <c r="A26" s="14" t="s">
        <v>51</v>
      </c>
      <c r="B26" s="15">
        <v>1.06E-2</v>
      </c>
      <c r="C26" s="15">
        <v>2.9700000000000001E-2</v>
      </c>
      <c r="D26" s="15">
        <v>4.2500000000000003E-2</v>
      </c>
    </row>
    <row r="28" spans="1:6" x14ac:dyDescent="0.3">
      <c r="A28" s="12"/>
      <c r="B28" s="13" t="s">
        <v>52</v>
      </c>
    </row>
    <row r="29" spans="1:6" x14ac:dyDescent="0.3">
      <c r="A29" s="14" t="s">
        <v>0</v>
      </c>
      <c r="B29" s="15">
        <v>4.0000000000000001E-3</v>
      </c>
    </row>
    <row r="30" spans="1:6" x14ac:dyDescent="0.3">
      <c r="A30" s="14" t="s">
        <v>1</v>
      </c>
      <c r="B30" s="15">
        <v>1.7100000000000001E-2</v>
      </c>
    </row>
    <row r="31" spans="1:6" x14ac:dyDescent="0.3">
      <c r="A31" s="14" t="s">
        <v>2</v>
      </c>
      <c r="B31" s="15">
        <v>1.2800000000000001E-2</v>
      </c>
    </row>
    <row r="33" spans="1:3" x14ac:dyDescent="0.3">
      <c r="A33" s="12"/>
      <c r="B33" s="13" t="s">
        <v>53</v>
      </c>
      <c r="C33" s="13" t="s">
        <v>54</v>
      </c>
    </row>
    <row r="34" spans="1:3" x14ac:dyDescent="0.3">
      <c r="A34" s="14" t="s">
        <v>0</v>
      </c>
      <c r="B34" s="15">
        <v>0.99360000000000004</v>
      </c>
      <c r="C34" s="15">
        <v>0.98870000000000002</v>
      </c>
    </row>
    <row r="35" spans="1:3" x14ac:dyDescent="0.3">
      <c r="A35" s="14" t="s">
        <v>1</v>
      </c>
      <c r="B35" s="15">
        <v>0.93589999999999995</v>
      </c>
      <c r="C35" s="15">
        <v>0.90380000000000005</v>
      </c>
    </row>
    <row r="36" spans="1:3" x14ac:dyDescent="0.3">
      <c r="A36" s="14" t="s">
        <v>2</v>
      </c>
      <c r="B36" s="15">
        <v>0.85209999999999997</v>
      </c>
      <c r="C36" s="15">
        <v>0.84440000000000004</v>
      </c>
    </row>
    <row r="38" spans="1:3" x14ac:dyDescent="0.3">
      <c r="A38" s="12"/>
      <c r="B38" s="13" t="s">
        <v>55</v>
      </c>
    </row>
    <row r="39" spans="1:3" x14ac:dyDescent="0.3">
      <c r="A39" s="14" t="s">
        <v>0</v>
      </c>
      <c r="B39" s="15">
        <v>1</v>
      </c>
    </row>
    <row r="40" spans="1:3" x14ac:dyDescent="0.3">
      <c r="A40" s="14" t="s">
        <v>1</v>
      </c>
      <c r="B40" s="15">
        <v>1</v>
      </c>
    </row>
    <row r="41" spans="1:3" x14ac:dyDescent="0.3">
      <c r="A41" s="14" t="s">
        <v>2</v>
      </c>
      <c r="B41" s="15">
        <v>1</v>
      </c>
    </row>
    <row r="43" spans="1:3" x14ac:dyDescent="0.3">
      <c r="A43" s="12"/>
      <c r="B43" s="13" t="s">
        <v>56</v>
      </c>
    </row>
    <row r="44" spans="1:3" x14ac:dyDescent="0.3">
      <c r="A44" s="14" t="s">
        <v>0</v>
      </c>
      <c r="B44" s="15">
        <v>0.99780000000000002</v>
      </c>
    </row>
    <row r="45" spans="1:3" x14ac:dyDescent="0.3">
      <c r="A45" s="14" t="s">
        <v>1</v>
      </c>
      <c r="B45" s="15">
        <v>0.95330000000000004</v>
      </c>
    </row>
    <row r="46" spans="1:3" x14ac:dyDescent="0.3">
      <c r="A46" s="14" t="s">
        <v>2</v>
      </c>
      <c r="B46" s="15">
        <v>0.99060000000000004</v>
      </c>
    </row>
    <row r="48" spans="1:3" x14ac:dyDescent="0.3">
      <c r="A48" s="12"/>
      <c r="B48" s="13" t="s">
        <v>57</v>
      </c>
    </row>
    <row r="49" spans="1:5" x14ac:dyDescent="0.3">
      <c r="A49" s="14" t="s">
        <v>0</v>
      </c>
      <c r="B49" s="16">
        <v>6.66</v>
      </c>
    </row>
    <row r="50" spans="1:5" x14ac:dyDescent="0.3">
      <c r="A50" s="14" t="s">
        <v>1</v>
      </c>
      <c r="B50" s="16">
        <v>6.98</v>
      </c>
    </row>
    <row r="51" spans="1:5" x14ac:dyDescent="0.3">
      <c r="A51" s="14" t="s">
        <v>2</v>
      </c>
      <c r="B51" s="16">
        <v>7.01</v>
      </c>
    </row>
    <row r="53" spans="1:5" x14ac:dyDescent="0.3">
      <c r="A53" s="12"/>
      <c r="B53" s="13" t="s">
        <v>59</v>
      </c>
      <c r="C53" s="13" t="s">
        <v>60</v>
      </c>
    </row>
    <row r="54" spans="1:5" x14ac:dyDescent="0.3">
      <c r="A54" s="14" t="s">
        <v>0</v>
      </c>
      <c r="B54" s="15">
        <v>0.99560000000000004</v>
      </c>
      <c r="C54" s="15">
        <v>0.99160000000000004</v>
      </c>
    </row>
    <row r="55" spans="1:5" x14ac:dyDescent="0.3">
      <c r="A55" s="14" t="s">
        <v>1</v>
      </c>
      <c r="B55" s="15">
        <v>0.98699999999999999</v>
      </c>
      <c r="C55" s="15">
        <v>1</v>
      </c>
    </row>
    <row r="56" spans="1:5" x14ac:dyDescent="0.3">
      <c r="A56" s="14" t="s">
        <v>2</v>
      </c>
      <c r="B56" s="15">
        <v>1</v>
      </c>
      <c r="C56" s="15">
        <v>0.99380000000000002</v>
      </c>
    </row>
    <row r="58" spans="1:5" x14ac:dyDescent="0.3">
      <c r="A58" s="12"/>
      <c r="B58" s="13" t="s">
        <v>61</v>
      </c>
      <c r="C58" s="13" t="s">
        <v>62</v>
      </c>
      <c r="D58" s="13" t="s">
        <v>63</v>
      </c>
      <c r="E58" s="13" t="s">
        <v>64</v>
      </c>
    </row>
    <row r="59" spans="1:5" x14ac:dyDescent="0.3">
      <c r="A59" s="14" t="s">
        <v>0</v>
      </c>
      <c r="B59" s="16">
        <v>6970.1</v>
      </c>
      <c r="C59" s="16">
        <v>2627.48</v>
      </c>
      <c r="D59" s="16">
        <v>15345.48</v>
      </c>
      <c r="E59" s="16">
        <v>14584.11</v>
      </c>
    </row>
    <row r="60" spans="1:5" x14ac:dyDescent="0.3">
      <c r="A60" s="14" t="s">
        <v>1</v>
      </c>
      <c r="B60" s="16">
        <v>4493.7700000000004</v>
      </c>
      <c r="C60" s="16">
        <v>1391.74</v>
      </c>
      <c r="D60" s="16">
        <v>15328.65</v>
      </c>
      <c r="E60" s="16">
        <v>12547.88</v>
      </c>
    </row>
    <row r="61" spans="1:5" x14ac:dyDescent="0.3">
      <c r="A61" s="14" t="s">
        <v>2</v>
      </c>
      <c r="B61" s="16">
        <v>6544.37</v>
      </c>
      <c r="C61" s="16">
        <v>2015.55</v>
      </c>
      <c r="D61" s="16">
        <v>13188.59</v>
      </c>
      <c r="E61" s="16">
        <v>8474.4500000000007</v>
      </c>
    </row>
    <row r="63" spans="1:5" x14ac:dyDescent="0.3">
      <c r="A63" s="12"/>
      <c r="B63" s="13" t="s">
        <v>59</v>
      </c>
      <c r="C63" s="13" t="s">
        <v>60</v>
      </c>
    </row>
    <row r="64" spans="1:5" x14ac:dyDescent="0.3">
      <c r="A64" s="14" t="s">
        <v>0</v>
      </c>
      <c r="B64" s="15">
        <v>0.99570000000000003</v>
      </c>
      <c r="C64" s="15">
        <v>1</v>
      </c>
    </row>
    <row r="65" spans="1:5" x14ac:dyDescent="0.3">
      <c r="A65" s="14" t="s">
        <v>1</v>
      </c>
      <c r="B65" s="15">
        <v>0.99780000000000002</v>
      </c>
      <c r="C65" s="15">
        <v>0.99550000000000005</v>
      </c>
    </row>
    <row r="66" spans="1:5" x14ac:dyDescent="0.3">
      <c r="A66" s="14" t="s">
        <v>2</v>
      </c>
      <c r="B66" s="15">
        <v>0.91669999999999996</v>
      </c>
      <c r="C66" s="15">
        <v>1</v>
      </c>
    </row>
    <row r="68" spans="1:5" x14ac:dyDescent="0.3">
      <c r="A68" s="12"/>
      <c r="B68" s="13" t="s">
        <v>61</v>
      </c>
      <c r="C68" s="13" t="s">
        <v>62</v>
      </c>
      <c r="D68" s="13" t="s">
        <v>63</v>
      </c>
      <c r="E68" s="13" t="s">
        <v>64</v>
      </c>
    </row>
    <row r="69" spans="1:5" x14ac:dyDescent="0.3">
      <c r="A69" s="14" t="s">
        <v>0</v>
      </c>
      <c r="B69" s="16">
        <v>52666.45</v>
      </c>
      <c r="C69" s="16">
        <v>21183.75</v>
      </c>
      <c r="D69" s="16">
        <v>201254.19</v>
      </c>
      <c r="E69" s="16">
        <v>37847.54</v>
      </c>
    </row>
    <row r="70" spans="1:5" x14ac:dyDescent="0.3">
      <c r="A70" s="14" t="s">
        <v>1</v>
      </c>
      <c r="B70" s="16">
        <v>15471.21</v>
      </c>
      <c r="C70" s="16">
        <v>8075.06</v>
      </c>
      <c r="D70" s="16">
        <v>165414.21</v>
      </c>
      <c r="E70" s="16">
        <v>9987.4699999999993</v>
      </c>
    </row>
    <row r="71" spans="1:5" x14ac:dyDescent="0.3">
      <c r="A71" s="14" t="s">
        <v>2</v>
      </c>
      <c r="B71" s="16">
        <v>14025.19</v>
      </c>
      <c r="C71" s="16">
        <v>10441.17</v>
      </c>
      <c r="D71" s="16">
        <v>35621.370000000003</v>
      </c>
      <c r="E71" s="16">
        <v>13287.98</v>
      </c>
    </row>
    <row r="73" spans="1:5" x14ac:dyDescent="0.3">
      <c r="A73" s="12"/>
      <c r="B73" s="13" t="s">
        <v>56</v>
      </c>
    </row>
    <row r="74" spans="1:5" x14ac:dyDescent="0.3">
      <c r="A74" s="14" t="s">
        <v>0</v>
      </c>
      <c r="B74" s="15">
        <v>0.98109999999999997</v>
      </c>
    </row>
    <row r="75" spans="1:5" x14ac:dyDescent="0.3">
      <c r="A75" s="14" t="s">
        <v>1</v>
      </c>
      <c r="B75" s="15">
        <v>0.97450000000000003</v>
      </c>
    </row>
    <row r="76" spans="1:5" x14ac:dyDescent="0.3">
      <c r="A76" s="14" t="s">
        <v>2</v>
      </c>
      <c r="B76" s="15">
        <v>0.9788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58D3C-71EA-4F2D-9C61-365C70267073}">
  <dimension ref="A2:F76"/>
  <sheetViews>
    <sheetView zoomScaleNormal="100" workbookViewId="0">
      <selection activeCell="B13" sqref="B13:B15"/>
    </sheetView>
  </sheetViews>
  <sheetFormatPr defaultRowHeight="14.4" x14ac:dyDescent="0.3"/>
  <cols>
    <col min="1" max="1" width="23.109375" customWidth="1"/>
    <col min="2" max="2" width="33.5546875" customWidth="1"/>
    <col min="3" max="3" width="38.88671875" customWidth="1"/>
    <col min="4" max="4" width="27.44140625" customWidth="1"/>
    <col min="5" max="5" width="33.44140625" customWidth="1"/>
    <col min="6" max="6" width="19.88671875" customWidth="1"/>
    <col min="7" max="7" width="17.88671875" customWidth="1"/>
    <col min="8" max="8" width="15.109375" customWidth="1"/>
    <col min="10" max="10" width="18.5546875" customWidth="1"/>
  </cols>
  <sheetData>
    <row r="2" spans="1:4" x14ac:dyDescent="0.3">
      <c r="A2" s="8"/>
      <c r="B2" s="9" t="s">
        <v>38</v>
      </c>
      <c r="C2" s="9" t="s">
        <v>39</v>
      </c>
      <c r="D2" s="9" t="s">
        <v>40</v>
      </c>
    </row>
    <row r="3" spans="1:4" x14ac:dyDescent="0.3">
      <c r="A3" s="10" t="s">
        <v>0</v>
      </c>
      <c r="B3" s="11">
        <v>0.90800000000000003</v>
      </c>
      <c r="C3" s="11">
        <v>0.99160000000000004</v>
      </c>
      <c r="D3" s="11">
        <v>0.99839999999999995</v>
      </c>
    </row>
    <row r="4" spans="1:4" x14ac:dyDescent="0.3">
      <c r="A4" s="10" t="s">
        <v>1</v>
      </c>
      <c r="B4" s="11">
        <v>0.9002</v>
      </c>
      <c r="C4" s="11">
        <v>0.99770000000000003</v>
      </c>
      <c r="D4" s="11">
        <v>1</v>
      </c>
    </row>
    <row r="5" spans="1:4" x14ac:dyDescent="0.3">
      <c r="A5" s="10" t="s">
        <v>2</v>
      </c>
      <c r="B5" s="11">
        <v>0.91410000000000002</v>
      </c>
      <c r="C5" s="11">
        <v>0.99950000000000006</v>
      </c>
      <c r="D5" s="11">
        <v>1</v>
      </c>
    </row>
    <row r="7" spans="1:4" x14ac:dyDescent="0.3">
      <c r="A7" s="12"/>
      <c r="B7" s="13" t="s">
        <v>41</v>
      </c>
    </row>
    <row r="8" spans="1:4" x14ac:dyDescent="0.3">
      <c r="A8" s="14" t="s">
        <v>0</v>
      </c>
      <c r="B8" s="15">
        <v>0.86470000000000002</v>
      </c>
    </row>
    <row r="9" spans="1:4" x14ac:dyDescent="0.3">
      <c r="A9" s="14" t="s">
        <v>1</v>
      </c>
      <c r="B9" s="15">
        <v>0.84840000000000004</v>
      </c>
    </row>
    <row r="10" spans="1:4" x14ac:dyDescent="0.3">
      <c r="A10" s="14" t="s">
        <v>2</v>
      </c>
      <c r="B10" s="15">
        <v>0.94740000000000002</v>
      </c>
    </row>
    <row r="12" spans="1:4" x14ac:dyDescent="0.3">
      <c r="A12" s="12"/>
      <c r="B12" s="13" t="s">
        <v>42</v>
      </c>
      <c r="C12" s="13" t="s">
        <v>43</v>
      </c>
      <c r="D12" s="13" t="s">
        <v>69</v>
      </c>
    </row>
    <row r="13" spans="1:4" x14ac:dyDescent="0.3">
      <c r="A13" s="14" t="s">
        <v>0</v>
      </c>
      <c r="B13" s="15">
        <v>0.24540000000000001</v>
      </c>
      <c r="C13" s="15">
        <v>0.8448</v>
      </c>
      <c r="D13" s="15">
        <v>0.96679999999999999</v>
      </c>
    </row>
    <row r="14" spans="1:4" x14ac:dyDescent="0.3">
      <c r="A14" s="14" t="s">
        <v>1</v>
      </c>
      <c r="B14" s="15">
        <v>0.81399999999999995</v>
      </c>
      <c r="C14" s="15">
        <v>0.97399999999999998</v>
      </c>
      <c r="D14" s="15">
        <v>0.99919999999999998</v>
      </c>
    </row>
    <row r="15" spans="1:4" x14ac:dyDescent="0.3">
      <c r="A15" s="14" t="s">
        <v>2</v>
      </c>
      <c r="B15" s="15">
        <v>0.44230000000000003</v>
      </c>
      <c r="C15" s="15">
        <v>0.7722</v>
      </c>
      <c r="D15" s="15">
        <v>0.92549999999999999</v>
      </c>
    </row>
    <row r="17" spans="1:6" x14ac:dyDescent="0.3">
      <c r="A17" s="12"/>
      <c r="B17" s="13" t="s">
        <v>45</v>
      </c>
      <c r="C17" s="13" t="s">
        <v>46</v>
      </c>
      <c r="D17" s="13" t="s">
        <v>47</v>
      </c>
      <c r="E17" s="13" t="s">
        <v>48</v>
      </c>
      <c r="F17" s="13" t="s">
        <v>49</v>
      </c>
    </row>
    <row r="18" spans="1:6" x14ac:dyDescent="0.3">
      <c r="A18" s="14" t="s">
        <v>0</v>
      </c>
      <c r="B18" s="15">
        <v>0.13850000000000001</v>
      </c>
      <c r="C18" s="15">
        <v>0.83840000000000003</v>
      </c>
      <c r="D18" s="15">
        <v>1.3599999999999999E-2</v>
      </c>
      <c r="E18" s="15">
        <v>9.4000000000000004E-3</v>
      </c>
      <c r="F18" s="15">
        <f>B18+C18</f>
        <v>0.9769000000000001</v>
      </c>
    </row>
    <row r="19" spans="1:6" x14ac:dyDescent="0.3">
      <c r="A19" s="14" t="s">
        <v>1</v>
      </c>
      <c r="B19" s="15">
        <v>0.54879999999999995</v>
      </c>
      <c r="C19" s="15">
        <v>0.40589999999999998</v>
      </c>
      <c r="D19" s="15">
        <v>2.1499999999999998E-2</v>
      </c>
      <c r="E19" s="15">
        <v>2.3800000000000002E-2</v>
      </c>
      <c r="F19" s="15">
        <f t="shared" ref="F19" si="0">B19+C19</f>
        <v>0.95469999999999988</v>
      </c>
    </row>
    <row r="20" spans="1:6" x14ac:dyDescent="0.3">
      <c r="A20" s="14" t="s">
        <v>2</v>
      </c>
      <c r="B20" s="15">
        <v>0.57630000000000003</v>
      </c>
      <c r="C20" s="15">
        <v>0.41099999999999998</v>
      </c>
      <c r="D20" s="15">
        <v>9.4999999999999998E-3</v>
      </c>
      <c r="E20" s="15">
        <v>3.2000000000000002E-3</v>
      </c>
      <c r="F20" s="15">
        <v>1.6999999999999999E-3</v>
      </c>
    </row>
    <row r="22" spans="1:6" x14ac:dyDescent="0.3">
      <c r="A22" s="1"/>
      <c r="B22" s="2" t="s">
        <v>0</v>
      </c>
      <c r="C22" s="2" t="s">
        <v>1</v>
      </c>
      <c r="D22" s="2" t="s">
        <v>2</v>
      </c>
    </row>
    <row r="23" spans="1:6" x14ac:dyDescent="0.3">
      <c r="A23" s="1" t="s">
        <v>50</v>
      </c>
      <c r="B23" s="1">
        <v>3.79</v>
      </c>
      <c r="C23" s="1">
        <v>3.95</v>
      </c>
      <c r="D23" s="1">
        <v>3.91</v>
      </c>
    </row>
    <row r="25" spans="1:6" x14ac:dyDescent="0.3">
      <c r="B25" s="6" t="s">
        <v>0</v>
      </c>
      <c r="C25" s="7" t="s">
        <v>1</v>
      </c>
      <c r="D25" s="2" t="s">
        <v>2</v>
      </c>
    </row>
    <row r="26" spans="1:6" x14ac:dyDescent="0.3">
      <c r="A26" s="14" t="s">
        <v>51</v>
      </c>
      <c r="B26" s="15">
        <v>6.1000000000000004E-3</v>
      </c>
      <c r="C26" s="15">
        <v>1.29E-2</v>
      </c>
      <c r="D26" s="15">
        <v>1.17E-2</v>
      </c>
    </row>
    <row r="28" spans="1:6" x14ac:dyDescent="0.3">
      <c r="A28" s="12"/>
      <c r="B28" s="13" t="s">
        <v>52</v>
      </c>
    </row>
    <row r="29" spans="1:6" x14ac:dyDescent="0.3">
      <c r="A29" s="14" t="s">
        <v>0</v>
      </c>
      <c r="B29" s="15">
        <v>7.1000000000000004E-3</v>
      </c>
    </row>
    <row r="30" spans="1:6" x14ac:dyDescent="0.3">
      <c r="A30" s="14" t="s">
        <v>1</v>
      </c>
      <c r="B30" s="15">
        <v>8.3999999999999995E-3</v>
      </c>
    </row>
    <row r="31" spans="1:6" x14ac:dyDescent="0.3">
      <c r="A31" s="14" t="s">
        <v>2</v>
      </c>
      <c r="B31" s="15">
        <v>4.1000000000000003E-3</v>
      </c>
    </row>
    <row r="33" spans="1:3" x14ac:dyDescent="0.3">
      <c r="A33" s="12"/>
      <c r="B33" s="13" t="s">
        <v>53</v>
      </c>
      <c r="C33" s="13" t="s">
        <v>54</v>
      </c>
    </row>
    <row r="34" spans="1:3" x14ac:dyDescent="0.3">
      <c r="A34" s="14" t="s">
        <v>0</v>
      </c>
      <c r="B34" s="15">
        <v>0.96340000000000003</v>
      </c>
      <c r="C34" s="15">
        <v>0.95140000000000002</v>
      </c>
    </row>
    <row r="35" spans="1:3" x14ac:dyDescent="0.3">
      <c r="A35" s="14" t="s">
        <v>1</v>
      </c>
      <c r="B35" s="15">
        <v>0.93730000000000002</v>
      </c>
      <c r="C35" s="15">
        <v>0.91100000000000003</v>
      </c>
    </row>
    <row r="36" spans="1:3" x14ac:dyDescent="0.3">
      <c r="A36" s="14" t="s">
        <v>2</v>
      </c>
      <c r="B36" s="15">
        <v>0.99670000000000003</v>
      </c>
      <c r="C36" s="15">
        <v>0.99360000000000004</v>
      </c>
    </row>
    <row r="38" spans="1:3" x14ac:dyDescent="0.3">
      <c r="A38" s="12"/>
      <c r="B38" s="13" t="s">
        <v>55</v>
      </c>
    </row>
    <row r="39" spans="1:3" x14ac:dyDescent="0.3">
      <c r="A39" s="14" t="s">
        <v>0</v>
      </c>
      <c r="B39" s="15">
        <v>0.97440000000000004</v>
      </c>
    </row>
    <row r="40" spans="1:3" x14ac:dyDescent="0.3">
      <c r="A40" s="14" t="s">
        <v>1</v>
      </c>
      <c r="B40" s="15">
        <v>0.9859</v>
      </c>
    </row>
    <row r="41" spans="1:3" x14ac:dyDescent="0.3">
      <c r="A41" s="14" t="s">
        <v>2</v>
      </c>
      <c r="B41" s="15">
        <v>0.97099999999999997</v>
      </c>
    </row>
    <row r="43" spans="1:3" x14ac:dyDescent="0.3">
      <c r="A43" s="12"/>
      <c r="B43" s="13" t="s">
        <v>56</v>
      </c>
    </row>
    <row r="44" spans="1:3" x14ac:dyDescent="0.3">
      <c r="A44" s="14" t="s">
        <v>0</v>
      </c>
      <c r="B44" s="15">
        <v>0.99309999999999998</v>
      </c>
    </row>
    <row r="45" spans="1:3" x14ac:dyDescent="0.3">
      <c r="A45" s="14" t="s">
        <v>1</v>
      </c>
      <c r="B45" s="15">
        <v>0.96440000000000003</v>
      </c>
    </row>
    <row r="46" spans="1:3" x14ac:dyDescent="0.3">
      <c r="A46" s="14" t="s">
        <v>2</v>
      </c>
      <c r="B46" s="15">
        <v>1</v>
      </c>
    </row>
    <row r="48" spans="1:3" x14ac:dyDescent="0.3">
      <c r="A48" s="12"/>
      <c r="B48" s="13" t="s">
        <v>57</v>
      </c>
    </row>
    <row r="49" spans="1:5" x14ac:dyDescent="0.3">
      <c r="A49" s="14" t="s">
        <v>0</v>
      </c>
      <c r="B49" s="16">
        <v>5.35</v>
      </c>
    </row>
    <row r="50" spans="1:5" x14ac:dyDescent="0.3">
      <c r="A50" s="14" t="s">
        <v>1</v>
      </c>
      <c r="B50" s="16">
        <v>7.01</v>
      </c>
    </row>
    <row r="51" spans="1:5" x14ac:dyDescent="0.3">
      <c r="A51" s="14" t="s">
        <v>2</v>
      </c>
      <c r="B51" s="16">
        <v>6.49</v>
      </c>
    </row>
    <row r="53" spans="1:5" x14ac:dyDescent="0.3">
      <c r="A53" s="12"/>
      <c r="B53" s="13" t="s">
        <v>59</v>
      </c>
      <c r="C53" s="13" t="s">
        <v>60</v>
      </c>
    </row>
    <row r="54" spans="1:5" x14ac:dyDescent="0.3">
      <c r="A54" s="14" t="s">
        <v>0</v>
      </c>
      <c r="B54" s="15">
        <v>1</v>
      </c>
      <c r="C54" s="15">
        <v>0.99550000000000005</v>
      </c>
    </row>
    <row r="55" spans="1:5" x14ac:dyDescent="0.3">
      <c r="A55" s="14" t="s">
        <v>1</v>
      </c>
      <c r="B55" s="15">
        <v>0.99529999999999996</v>
      </c>
      <c r="C55" s="15">
        <v>1</v>
      </c>
    </row>
    <row r="56" spans="1:5" x14ac:dyDescent="0.3">
      <c r="A56" s="14" t="s">
        <v>2</v>
      </c>
      <c r="B56" s="15">
        <v>0.99519999999999997</v>
      </c>
      <c r="C56" s="15">
        <v>0.995</v>
      </c>
    </row>
    <row r="58" spans="1:5" x14ac:dyDescent="0.3">
      <c r="A58" s="12"/>
      <c r="B58" s="13" t="s">
        <v>61</v>
      </c>
      <c r="C58" s="13" t="s">
        <v>62</v>
      </c>
      <c r="D58" s="13" t="s">
        <v>63</v>
      </c>
      <c r="E58" s="13" t="s">
        <v>64</v>
      </c>
    </row>
    <row r="59" spans="1:5" x14ac:dyDescent="0.3">
      <c r="A59" s="14" t="s">
        <v>0</v>
      </c>
      <c r="B59" s="16">
        <v>5344.28</v>
      </c>
      <c r="C59" s="16">
        <v>2002.72</v>
      </c>
      <c r="D59" s="16">
        <v>14313.8</v>
      </c>
      <c r="E59" s="16">
        <v>12478.99</v>
      </c>
    </row>
    <row r="60" spans="1:5" x14ac:dyDescent="0.3">
      <c r="A60" s="14" t="s">
        <v>1</v>
      </c>
      <c r="B60" s="16">
        <v>4071.6</v>
      </c>
      <c r="C60" s="16">
        <v>1159.53</v>
      </c>
      <c r="D60" s="16">
        <v>10514.01</v>
      </c>
      <c r="E60" s="16">
        <v>11479.22</v>
      </c>
    </row>
    <row r="61" spans="1:5" x14ac:dyDescent="0.3">
      <c r="A61" s="14" t="s">
        <v>2</v>
      </c>
      <c r="B61" s="16">
        <v>9464.7099999999991</v>
      </c>
      <c r="C61" s="16">
        <v>2186.94</v>
      </c>
      <c r="D61" s="16">
        <v>14187.27</v>
      </c>
      <c r="E61" s="16">
        <v>9458.83</v>
      </c>
    </row>
    <row r="63" spans="1:5" x14ac:dyDescent="0.3">
      <c r="A63" s="12"/>
      <c r="B63" s="13" t="s">
        <v>59</v>
      </c>
      <c r="C63" s="13" t="s">
        <v>60</v>
      </c>
    </row>
    <row r="64" spans="1:5" x14ac:dyDescent="0.3">
      <c r="A64" s="14" t="s">
        <v>0</v>
      </c>
      <c r="B64" s="15">
        <v>1</v>
      </c>
      <c r="C64" s="15">
        <v>0.99570000000000003</v>
      </c>
    </row>
    <row r="65" spans="1:5" x14ac:dyDescent="0.3">
      <c r="A65" s="14" t="s">
        <v>1</v>
      </c>
      <c r="B65" s="15">
        <v>1</v>
      </c>
      <c r="C65" s="15">
        <v>1</v>
      </c>
    </row>
    <row r="66" spans="1:5" x14ac:dyDescent="0.3">
      <c r="A66" s="14" t="s">
        <v>2</v>
      </c>
      <c r="B66" s="15">
        <v>1</v>
      </c>
      <c r="C66" s="15">
        <v>1</v>
      </c>
    </row>
    <row r="68" spans="1:5" x14ac:dyDescent="0.3">
      <c r="A68" s="12"/>
      <c r="B68" s="13" t="s">
        <v>61</v>
      </c>
      <c r="C68" s="13" t="s">
        <v>62</v>
      </c>
      <c r="D68" s="13" t="s">
        <v>63</v>
      </c>
      <c r="E68" s="13" t="s">
        <v>64</v>
      </c>
    </row>
    <row r="69" spans="1:5" x14ac:dyDescent="0.3">
      <c r="A69" s="14" t="s">
        <v>0</v>
      </c>
      <c r="B69" s="16">
        <v>46172.72</v>
      </c>
      <c r="C69" s="16">
        <v>16624.740000000002</v>
      </c>
      <c r="D69" s="16">
        <v>177456.54</v>
      </c>
      <c r="E69" s="16">
        <v>31484.63</v>
      </c>
    </row>
    <row r="70" spans="1:5" x14ac:dyDescent="0.3">
      <c r="A70" s="14" t="s">
        <v>1</v>
      </c>
      <c r="B70" s="16">
        <v>24826.97</v>
      </c>
      <c r="C70" s="16">
        <v>13955.81</v>
      </c>
      <c r="D70" s="16">
        <v>198254.07999999999</v>
      </c>
      <c r="E70" s="16">
        <v>42328.41</v>
      </c>
    </row>
    <row r="71" spans="1:5" x14ac:dyDescent="0.3">
      <c r="A71" s="14" t="s">
        <v>2</v>
      </c>
      <c r="B71" s="16">
        <v>12997.57</v>
      </c>
      <c r="C71" s="16">
        <v>11903.43</v>
      </c>
      <c r="D71" s="16">
        <v>28803.17</v>
      </c>
      <c r="E71" s="16">
        <v>14455.73</v>
      </c>
    </row>
    <row r="73" spans="1:5" x14ac:dyDescent="0.3">
      <c r="A73" s="12"/>
      <c r="B73" s="13" t="s">
        <v>56</v>
      </c>
    </row>
    <row r="74" spans="1:5" x14ac:dyDescent="0.3">
      <c r="A74" s="14" t="s">
        <v>0</v>
      </c>
      <c r="B74" s="15">
        <v>1</v>
      </c>
    </row>
    <row r="75" spans="1:5" x14ac:dyDescent="0.3">
      <c r="A75" s="14" t="s">
        <v>1</v>
      </c>
      <c r="B75" s="15">
        <v>1</v>
      </c>
    </row>
    <row r="76" spans="1:5" x14ac:dyDescent="0.3">
      <c r="A76" s="14" t="s">
        <v>2</v>
      </c>
      <c r="B76" s="15">
        <v>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ED87E-357D-4EA5-B07B-AB3E519C4CC4}">
  <dimension ref="A2:F76"/>
  <sheetViews>
    <sheetView zoomScaleNormal="100" workbookViewId="0">
      <selection activeCell="B3" sqref="B3:B5"/>
    </sheetView>
  </sheetViews>
  <sheetFormatPr defaultRowHeight="14.4" x14ac:dyDescent="0.3"/>
  <cols>
    <col min="1" max="1" width="23.109375" customWidth="1"/>
    <col min="2" max="2" width="33.5546875" customWidth="1"/>
    <col min="3" max="3" width="38.88671875" customWidth="1"/>
    <col min="4" max="4" width="27.44140625" customWidth="1"/>
    <col min="5" max="5" width="33.44140625" customWidth="1"/>
    <col min="6" max="6" width="19.88671875" customWidth="1"/>
    <col min="7" max="7" width="17.88671875" customWidth="1"/>
    <col min="8" max="8" width="15.109375" customWidth="1"/>
    <col min="10" max="10" width="18.5546875" customWidth="1"/>
  </cols>
  <sheetData>
    <row r="2" spans="1:4" x14ac:dyDescent="0.3">
      <c r="A2" s="8"/>
      <c r="B2" s="9" t="s">
        <v>38</v>
      </c>
      <c r="C2" s="9" t="s">
        <v>39</v>
      </c>
      <c r="D2" s="9" t="s">
        <v>40</v>
      </c>
    </row>
    <row r="3" spans="1:4" x14ac:dyDescent="0.3">
      <c r="A3" s="10" t="s">
        <v>0</v>
      </c>
      <c r="B3" s="11">
        <v>0.91049999999999998</v>
      </c>
      <c r="C3" s="11">
        <v>0.97870000000000001</v>
      </c>
      <c r="D3" s="11">
        <v>0.99580000000000002</v>
      </c>
    </row>
    <row r="4" spans="1:4" x14ac:dyDescent="0.3">
      <c r="A4" s="10" t="s">
        <v>1</v>
      </c>
      <c r="B4" s="11">
        <v>0.96279999999999999</v>
      </c>
      <c r="C4" s="11">
        <v>0.99360000000000004</v>
      </c>
      <c r="D4" s="11">
        <v>0.99980000000000002</v>
      </c>
    </row>
    <row r="5" spans="1:4" x14ac:dyDescent="0.3">
      <c r="A5" s="10" t="s">
        <v>2</v>
      </c>
      <c r="B5" s="11">
        <v>0.85660000000000003</v>
      </c>
      <c r="C5" s="11">
        <v>0.99360000000000004</v>
      </c>
      <c r="D5" s="11">
        <v>0.99909999999999999</v>
      </c>
    </row>
    <row r="7" spans="1:4" x14ac:dyDescent="0.3">
      <c r="A7" s="12"/>
      <c r="B7" s="13" t="s">
        <v>41</v>
      </c>
    </row>
    <row r="8" spans="1:4" x14ac:dyDescent="0.3">
      <c r="A8" s="14" t="s">
        <v>0</v>
      </c>
      <c r="B8" s="15">
        <v>0.9133</v>
      </c>
    </row>
    <row r="9" spans="1:4" x14ac:dyDescent="0.3">
      <c r="A9" s="14" t="s">
        <v>1</v>
      </c>
      <c r="B9" s="15">
        <v>0.76300000000000001</v>
      </c>
    </row>
    <row r="10" spans="1:4" x14ac:dyDescent="0.3">
      <c r="A10" s="14" t="s">
        <v>2</v>
      </c>
      <c r="B10" s="15">
        <v>0.90649999999999997</v>
      </c>
    </row>
    <row r="12" spans="1:4" x14ac:dyDescent="0.3">
      <c r="A12" s="12"/>
      <c r="B12" s="13" t="s">
        <v>42</v>
      </c>
      <c r="C12" s="13" t="s">
        <v>43</v>
      </c>
      <c r="D12" s="13" t="s">
        <v>69</v>
      </c>
    </row>
    <row r="13" spans="1:4" x14ac:dyDescent="0.3">
      <c r="A13" s="14" t="s">
        <v>0</v>
      </c>
      <c r="B13" s="15">
        <v>0.46250000000000002</v>
      </c>
      <c r="C13" s="15">
        <v>0.91500000000000004</v>
      </c>
      <c r="D13" s="15">
        <v>0.98919999999999997</v>
      </c>
    </row>
    <row r="14" spans="1:4" x14ac:dyDescent="0.3">
      <c r="A14" s="14" t="s">
        <v>1</v>
      </c>
      <c r="B14" s="15">
        <v>0.37390000000000001</v>
      </c>
      <c r="C14" s="15">
        <v>0.93389999999999995</v>
      </c>
      <c r="D14" s="15">
        <v>0.98729999999999996</v>
      </c>
    </row>
    <row r="15" spans="1:4" x14ac:dyDescent="0.3">
      <c r="A15" s="14" t="s">
        <v>2</v>
      </c>
      <c r="B15" s="15">
        <v>0.20630000000000001</v>
      </c>
      <c r="C15" s="15">
        <v>0.89500000000000002</v>
      </c>
      <c r="D15" s="15">
        <v>0.9798</v>
      </c>
    </row>
    <row r="17" spans="1:6" x14ac:dyDescent="0.3">
      <c r="A17" s="12"/>
      <c r="B17" s="13" t="s">
        <v>45</v>
      </c>
      <c r="C17" s="13" t="s">
        <v>46</v>
      </c>
      <c r="D17" s="13" t="s">
        <v>47</v>
      </c>
      <c r="E17" s="13" t="s">
        <v>48</v>
      </c>
      <c r="F17" s="13" t="s">
        <v>49</v>
      </c>
    </row>
    <row r="18" spans="1:6" x14ac:dyDescent="0.3">
      <c r="A18" s="14" t="s">
        <v>0</v>
      </c>
      <c r="B18" s="15">
        <v>0.43609999999999999</v>
      </c>
      <c r="C18" s="15">
        <v>0.52259999999999995</v>
      </c>
      <c r="D18" s="15">
        <v>2.46E-2</v>
      </c>
      <c r="E18" s="15">
        <v>1.67E-2</v>
      </c>
      <c r="F18" s="15">
        <f>B18+C18</f>
        <v>0.95869999999999989</v>
      </c>
    </row>
    <row r="19" spans="1:6" x14ac:dyDescent="0.3">
      <c r="A19" s="14" t="s">
        <v>1</v>
      </c>
      <c r="B19" s="15">
        <v>0.82410000000000005</v>
      </c>
      <c r="C19" s="15">
        <v>0.12859999999999999</v>
      </c>
      <c r="D19" s="15">
        <v>2.8799999999999999E-2</v>
      </c>
      <c r="E19" s="15">
        <v>1.8499999999999999E-2</v>
      </c>
      <c r="F19" s="15">
        <f t="shared" ref="F19" si="0">B19+C19</f>
        <v>0.9527000000000001</v>
      </c>
    </row>
    <row r="20" spans="1:6" x14ac:dyDescent="0.3">
      <c r="A20" s="14" t="s">
        <v>2</v>
      </c>
      <c r="B20" s="15">
        <v>0.44600000000000001</v>
      </c>
      <c r="C20" s="15">
        <v>0.54320000000000002</v>
      </c>
      <c r="D20" s="15">
        <v>9.1000000000000004E-3</v>
      </c>
      <c r="E20" s="15">
        <v>3.3999999999999998E-3</v>
      </c>
      <c r="F20" s="15">
        <v>1.6999999999999999E-3</v>
      </c>
    </row>
    <row r="22" spans="1:6" x14ac:dyDescent="0.3">
      <c r="A22" s="1"/>
      <c r="B22" s="2" t="s">
        <v>0</v>
      </c>
      <c r="C22" s="2" t="s">
        <v>1</v>
      </c>
      <c r="D22" s="2" t="s">
        <v>2</v>
      </c>
    </row>
    <row r="23" spans="1:6" x14ac:dyDescent="0.3">
      <c r="A23" s="1" t="s">
        <v>50</v>
      </c>
      <c r="B23" s="1">
        <v>3.87</v>
      </c>
      <c r="C23" s="1">
        <v>4.09</v>
      </c>
      <c r="D23" s="1">
        <v>3.91</v>
      </c>
    </row>
    <row r="25" spans="1:6" x14ac:dyDescent="0.3">
      <c r="B25" s="6" t="s">
        <v>0</v>
      </c>
      <c r="C25" s="7" t="s">
        <v>1</v>
      </c>
      <c r="D25" s="2" t="s">
        <v>2</v>
      </c>
    </row>
    <row r="26" spans="1:6" x14ac:dyDescent="0.3">
      <c r="A26" s="14" t="s">
        <v>51</v>
      </c>
      <c r="B26" s="15">
        <v>2.7E-2</v>
      </c>
      <c r="C26" s="15">
        <v>2.0199999999999999E-2</v>
      </c>
      <c r="D26" s="15">
        <v>9.7000000000000003E-3</v>
      </c>
    </row>
    <row r="28" spans="1:6" x14ac:dyDescent="0.3">
      <c r="A28" s="12"/>
      <c r="B28" s="13" t="s">
        <v>52</v>
      </c>
    </row>
    <row r="29" spans="1:6" x14ac:dyDescent="0.3">
      <c r="A29" s="14" t="s">
        <v>0</v>
      </c>
      <c r="B29" s="15">
        <v>4.4000000000000003E-3</v>
      </c>
    </row>
    <row r="30" spans="1:6" x14ac:dyDescent="0.3">
      <c r="A30" s="14" t="s">
        <v>1</v>
      </c>
      <c r="B30" s="15">
        <v>2.9600000000000001E-2</v>
      </c>
    </row>
    <row r="31" spans="1:6" x14ac:dyDescent="0.3">
      <c r="A31" s="14" t="s">
        <v>2</v>
      </c>
      <c r="B31" s="15">
        <v>9.4999999999999998E-3</v>
      </c>
    </row>
    <row r="33" spans="1:6" x14ac:dyDescent="0.3">
      <c r="A33" s="12"/>
      <c r="B33" s="13" t="s">
        <v>53</v>
      </c>
      <c r="C33" s="13" t="s">
        <v>54</v>
      </c>
    </row>
    <row r="34" spans="1:6" x14ac:dyDescent="0.3">
      <c r="A34" s="14" t="s">
        <v>0</v>
      </c>
      <c r="B34" s="15">
        <v>0.99450000000000005</v>
      </c>
      <c r="C34" s="15">
        <v>0.99170000000000003</v>
      </c>
    </row>
    <row r="35" spans="1:6" x14ac:dyDescent="0.3">
      <c r="A35" s="14" t="s">
        <v>1</v>
      </c>
      <c r="B35" s="15">
        <v>0.92430000000000001</v>
      </c>
      <c r="C35" s="15">
        <v>0.9133</v>
      </c>
    </row>
    <row r="36" spans="1:6" x14ac:dyDescent="0.3">
      <c r="A36" s="14" t="s">
        <v>2</v>
      </c>
      <c r="B36" s="15">
        <v>0.90839999999999999</v>
      </c>
      <c r="C36" s="15">
        <v>0.88970000000000005</v>
      </c>
    </row>
    <row r="38" spans="1:6" x14ac:dyDescent="0.3">
      <c r="A38" s="12"/>
      <c r="B38" s="13" t="s">
        <v>55</v>
      </c>
    </row>
    <row r="39" spans="1:6" x14ac:dyDescent="0.3">
      <c r="A39" s="14" t="s">
        <v>0</v>
      </c>
      <c r="B39" s="15">
        <v>0.98440000000000005</v>
      </c>
    </row>
    <row r="40" spans="1:6" x14ac:dyDescent="0.3">
      <c r="A40" s="14" t="s">
        <v>1</v>
      </c>
      <c r="B40" s="15">
        <v>0.98099999999999998</v>
      </c>
    </row>
    <row r="41" spans="1:6" x14ac:dyDescent="0.3">
      <c r="A41" s="14" t="s">
        <v>2</v>
      </c>
      <c r="B41" s="15">
        <v>0.98560000000000003</v>
      </c>
    </row>
    <row r="43" spans="1:6" x14ac:dyDescent="0.3">
      <c r="A43" s="12"/>
      <c r="B43" s="13" t="s">
        <v>56</v>
      </c>
    </row>
    <row r="44" spans="1:6" x14ac:dyDescent="0.3">
      <c r="A44" s="14" t="s">
        <v>0</v>
      </c>
      <c r="B44" s="15">
        <v>0.99650000000000005</v>
      </c>
      <c r="F44" t="s">
        <v>58</v>
      </c>
    </row>
    <row r="45" spans="1:6" x14ac:dyDescent="0.3">
      <c r="A45" s="14" t="s">
        <v>1</v>
      </c>
      <c r="B45" s="15">
        <v>0.98780000000000001</v>
      </c>
    </row>
    <row r="46" spans="1:6" x14ac:dyDescent="0.3">
      <c r="A46" s="14" t="s">
        <v>2</v>
      </c>
      <c r="B46" s="15">
        <v>0.99809999999999999</v>
      </c>
    </row>
    <row r="48" spans="1:6" x14ac:dyDescent="0.3">
      <c r="A48" s="12"/>
      <c r="B48" s="13" t="s">
        <v>57</v>
      </c>
    </row>
    <row r="49" spans="1:5" x14ac:dyDescent="0.3">
      <c r="A49" s="14" t="s">
        <v>0</v>
      </c>
      <c r="B49" s="16">
        <v>5.78</v>
      </c>
    </row>
    <row r="50" spans="1:5" x14ac:dyDescent="0.3">
      <c r="A50" s="14" t="s">
        <v>1</v>
      </c>
      <c r="B50" s="16">
        <v>6.29</v>
      </c>
    </row>
    <row r="51" spans="1:5" x14ac:dyDescent="0.3">
      <c r="A51" s="14" t="s">
        <v>2</v>
      </c>
      <c r="B51" s="16">
        <v>6.19</v>
      </c>
    </row>
    <row r="53" spans="1:5" x14ac:dyDescent="0.3">
      <c r="A53" s="12"/>
      <c r="B53" s="13" t="s">
        <v>59</v>
      </c>
      <c r="C53" s="13" t="s">
        <v>60</v>
      </c>
    </row>
    <row r="54" spans="1:5" x14ac:dyDescent="0.3">
      <c r="A54" s="14" t="s">
        <v>0</v>
      </c>
      <c r="B54" s="15">
        <v>1</v>
      </c>
      <c r="C54" s="15">
        <v>1</v>
      </c>
    </row>
    <row r="55" spans="1:5" x14ac:dyDescent="0.3">
      <c r="A55" s="14" t="s">
        <v>1</v>
      </c>
      <c r="B55" s="15">
        <v>0.97940000000000005</v>
      </c>
      <c r="C55" s="15">
        <v>0.99629999999999996</v>
      </c>
    </row>
    <row r="56" spans="1:5" x14ac:dyDescent="0.3">
      <c r="A56" s="14" t="s">
        <v>2</v>
      </c>
      <c r="B56" s="15">
        <v>1</v>
      </c>
      <c r="C56" s="15">
        <v>0.99809999999999999</v>
      </c>
    </row>
    <row r="58" spans="1:5" x14ac:dyDescent="0.3">
      <c r="A58" s="12"/>
      <c r="B58" s="13" t="s">
        <v>61</v>
      </c>
      <c r="C58" s="13" t="s">
        <v>62</v>
      </c>
      <c r="D58" s="13" t="s">
        <v>63</v>
      </c>
      <c r="E58" s="13" t="s">
        <v>64</v>
      </c>
    </row>
    <row r="59" spans="1:5" x14ac:dyDescent="0.3">
      <c r="A59" s="14" t="s">
        <v>0</v>
      </c>
      <c r="B59" s="16">
        <v>4622.4799999999996</v>
      </c>
      <c r="C59" s="16">
        <v>2355.19</v>
      </c>
      <c r="D59" s="16">
        <v>16245.97</v>
      </c>
      <c r="E59" s="16">
        <v>11024.54</v>
      </c>
    </row>
    <row r="60" spans="1:5" x14ac:dyDescent="0.3">
      <c r="A60" s="14" t="s">
        <v>1</v>
      </c>
      <c r="B60" s="16">
        <v>4717.91</v>
      </c>
      <c r="C60" s="16">
        <v>1527.06</v>
      </c>
      <c r="D60" s="16">
        <v>12608</v>
      </c>
      <c r="E60" s="16">
        <v>10108.26</v>
      </c>
    </row>
    <row r="61" spans="1:5" x14ac:dyDescent="0.3">
      <c r="A61" s="14" t="s">
        <v>2</v>
      </c>
      <c r="B61" s="16">
        <v>6828.5</v>
      </c>
      <c r="C61" s="16">
        <v>1880.52</v>
      </c>
      <c r="D61" s="16">
        <v>13542.02</v>
      </c>
      <c r="E61" s="16">
        <v>9559.8799999999992</v>
      </c>
    </row>
    <row r="63" spans="1:5" x14ac:dyDescent="0.3">
      <c r="A63" s="12"/>
      <c r="B63" s="13" t="s">
        <v>59</v>
      </c>
      <c r="C63" s="13" t="s">
        <v>60</v>
      </c>
    </row>
    <row r="64" spans="1:5" x14ac:dyDescent="0.3">
      <c r="A64" s="14" t="s">
        <v>0</v>
      </c>
      <c r="B64" s="15">
        <v>1</v>
      </c>
      <c r="C64" s="15">
        <v>1</v>
      </c>
    </row>
    <row r="65" spans="1:5" x14ac:dyDescent="0.3">
      <c r="A65" s="14" t="s">
        <v>1</v>
      </c>
      <c r="B65" s="15">
        <v>0.99670000000000003</v>
      </c>
      <c r="C65" s="15">
        <v>0.99660000000000004</v>
      </c>
    </row>
    <row r="66" spans="1:5" x14ac:dyDescent="0.3">
      <c r="A66" s="14" t="s">
        <v>2</v>
      </c>
      <c r="B66" s="15">
        <v>1</v>
      </c>
      <c r="C66" s="15">
        <v>1</v>
      </c>
    </row>
    <row r="68" spans="1:5" x14ac:dyDescent="0.3">
      <c r="A68" s="12"/>
      <c r="B68" s="13" t="s">
        <v>61</v>
      </c>
      <c r="C68" s="13" t="s">
        <v>62</v>
      </c>
      <c r="D68" s="13" t="s">
        <v>63</v>
      </c>
      <c r="E68" s="13" t="s">
        <v>64</v>
      </c>
    </row>
    <row r="69" spans="1:5" x14ac:dyDescent="0.3">
      <c r="A69" s="14" t="s">
        <v>0</v>
      </c>
      <c r="B69" s="16">
        <v>38987.910000000003</v>
      </c>
      <c r="C69" s="16">
        <v>18164.79</v>
      </c>
      <c r="D69" s="16">
        <v>170709.66</v>
      </c>
      <c r="E69" s="16">
        <v>34333.550000000003</v>
      </c>
    </row>
    <row r="70" spans="1:5" x14ac:dyDescent="0.3">
      <c r="A70" s="14" t="s">
        <v>1</v>
      </c>
      <c r="B70" s="16">
        <v>17045.28</v>
      </c>
      <c r="C70" s="16">
        <v>11628.13</v>
      </c>
      <c r="D70" s="16">
        <v>185108.91</v>
      </c>
      <c r="E70" s="16">
        <v>24365.11</v>
      </c>
    </row>
    <row r="71" spans="1:5" x14ac:dyDescent="0.3">
      <c r="A71" s="14" t="s">
        <v>2</v>
      </c>
      <c r="B71" s="16">
        <v>12899.65</v>
      </c>
      <c r="C71" s="16">
        <v>11562.18</v>
      </c>
      <c r="D71" s="16">
        <v>29215.09</v>
      </c>
      <c r="E71" s="16">
        <v>13012.47</v>
      </c>
    </row>
    <row r="73" spans="1:5" x14ac:dyDescent="0.3">
      <c r="A73" s="12"/>
      <c r="B73" s="13" t="s">
        <v>56</v>
      </c>
    </row>
    <row r="74" spans="1:5" x14ac:dyDescent="0.3">
      <c r="A74" s="14" t="s">
        <v>0</v>
      </c>
      <c r="B74" s="15">
        <v>1</v>
      </c>
    </row>
    <row r="75" spans="1:5" x14ac:dyDescent="0.3">
      <c r="A75" s="14" t="s">
        <v>1</v>
      </c>
      <c r="B75" s="15">
        <v>0.9839</v>
      </c>
    </row>
    <row r="76" spans="1:5" x14ac:dyDescent="0.3">
      <c r="A76" s="14" t="s">
        <v>2</v>
      </c>
      <c r="B76" s="15">
        <v>0.99080000000000001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CC2F9-1039-4F97-9AAD-1C15D56C1E6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79323-F213-4615-9E6D-4E14C2D743FC}">
  <sheetPr>
    <tabColor rgb="FFFF0000"/>
  </sheetPr>
  <dimension ref="B1:BJ54"/>
  <sheetViews>
    <sheetView tabSelected="1" topLeftCell="N1" workbookViewId="0">
      <selection activeCell="R4" sqref="R4:T16"/>
    </sheetView>
  </sheetViews>
  <sheetFormatPr defaultRowHeight="14.4" x14ac:dyDescent="0.3"/>
  <cols>
    <col min="2" max="2" width="13" customWidth="1"/>
    <col min="3" max="3" width="14.44140625" customWidth="1"/>
    <col min="4" max="4" width="13.33203125" customWidth="1"/>
    <col min="5" max="5" width="16.88671875" bestFit="1" customWidth="1"/>
    <col min="6" max="6" width="16.77734375" bestFit="1" customWidth="1"/>
    <col min="7" max="7" width="15.77734375" bestFit="1" customWidth="1"/>
    <col min="8" max="8" width="16.77734375" bestFit="1" customWidth="1"/>
    <col min="11" max="11" width="16.6640625" bestFit="1" customWidth="1"/>
    <col min="14" max="14" width="16.6640625" bestFit="1" customWidth="1"/>
    <col min="17" max="17" width="16.77734375" bestFit="1" customWidth="1"/>
    <col min="20" max="20" width="16.88671875" bestFit="1" customWidth="1"/>
    <col min="23" max="23" width="16.77734375" bestFit="1" customWidth="1"/>
    <col min="26" max="26" width="16.77734375" bestFit="1" customWidth="1"/>
    <col min="29" max="29" width="16.77734375" bestFit="1" customWidth="1"/>
    <col min="30" max="30" width="9.88671875" bestFit="1" customWidth="1"/>
    <col min="32" max="32" width="16.77734375" bestFit="1" customWidth="1"/>
    <col min="35" max="35" width="16.77734375" bestFit="1" customWidth="1"/>
    <col min="36" max="37" width="9" bestFit="1" customWidth="1"/>
    <col min="38" max="38" width="9.88671875" bestFit="1" customWidth="1"/>
    <col min="41" max="41" width="16.77734375" bestFit="1" customWidth="1"/>
    <col min="44" max="44" width="16.77734375" bestFit="1" customWidth="1"/>
    <col min="47" max="47" width="16.77734375" bestFit="1" customWidth="1"/>
    <col min="50" max="50" width="16.77734375" bestFit="1" customWidth="1"/>
    <col min="56" max="56" width="16.77734375" bestFit="1" customWidth="1"/>
  </cols>
  <sheetData>
    <row r="1" spans="2:62" x14ac:dyDescent="0.3">
      <c r="C1" t="s">
        <v>70</v>
      </c>
      <c r="D1" t="s">
        <v>71</v>
      </c>
      <c r="E1" t="s">
        <v>72</v>
      </c>
      <c r="F1" t="s">
        <v>73</v>
      </c>
      <c r="G1" t="s">
        <v>74</v>
      </c>
      <c r="H1" t="s">
        <v>75</v>
      </c>
      <c r="I1" t="s">
        <v>76</v>
      </c>
      <c r="J1" t="s">
        <v>77</v>
      </c>
      <c r="K1" t="s">
        <v>78</v>
      </c>
      <c r="L1" t="s">
        <v>79</v>
      </c>
      <c r="M1" t="s">
        <v>80</v>
      </c>
      <c r="N1" t="s">
        <v>81</v>
      </c>
      <c r="O1" t="s">
        <v>82</v>
      </c>
      <c r="P1" t="s">
        <v>83</v>
      </c>
      <c r="Q1" t="s">
        <v>84</v>
      </c>
      <c r="R1" t="s">
        <v>85</v>
      </c>
      <c r="S1" t="s">
        <v>86</v>
      </c>
      <c r="T1" t="s">
        <v>87</v>
      </c>
      <c r="U1" t="s">
        <v>88</v>
      </c>
      <c r="V1" t="s">
        <v>89</v>
      </c>
      <c r="W1" t="s">
        <v>90</v>
      </c>
      <c r="X1" t="s">
        <v>91</v>
      </c>
      <c r="Y1" t="s">
        <v>92</v>
      </c>
      <c r="Z1" t="s">
        <v>93</v>
      </c>
      <c r="AA1" t="s">
        <v>94</v>
      </c>
      <c r="AB1" t="s">
        <v>95</v>
      </c>
      <c r="AC1" t="s">
        <v>96</v>
      </c>
      <c r="AD1" t="s">
        <v>97</v>
      </c>
      <c r="AE1" t="s">
        <v>98</v>
      </c>
      <c r="AF1" t="s">
        <v>99</v>
      </c>
      <c r="AG1" t="s">
        <v>100</v>
      </c>
      <c r="AH1" t="s">
        <v>101</v>
      </c>
      <c r="AI1" t="s">
        <v>102</v>
      </c>
      <c r="AJ1" t="s">
        <v>103</v>
      </c>
      <c r="AK1" t="s">
        <v>104</v>
      </c>
      <c r="AL1" t="s">
        <v>105</v>
      </c>
      <c r="AM1" t="s">
        <v>106</v>
      </c>
      <c r="AN1" t="s">
        <v>107</v>
      </c>
      <c r="AO1" t="s">
        <v>108</v>
      </c>
      <c r="AP1" t="s">
        <v>109</v>
      </c>
      <c r="AQ1" t="s">
        <v>110</v>
      </c>
      <c r="AR1" t="s">
        <v>111</v>
      </c>
      <c r="AS1" t="s">
        <v>112</v>
      </c>
      <c r="AT1" t="s">
        <v>113</v>
      </c>
      <c r="AU1" t="s">
        <v>114</v>
      </c>
      <c r="AV1" t="s">
        <v>115</v>
      </c>
      <c r="AW1" t="s">
        <v>116</v>
      </c>
      <c r="AX1" t="s">
        <v>117</v>
      </c>
      <c r="AY1" t="s">
        <v>118</v>
      </c>
      <c r="AZ1" t="s">
        <v>119</v>
      </c>
      <c r="BA1" t="s">
        <v>120</v>
      </c>
      <c r="BB1" t="s">
        <v>121</v>
      </c>
      <c r="BC1" t="s">
        <v>122</v>
      </c>
      <c r="BD1" t="s">
        <v>123</v>
      </c>
      <c r="BE1" t="s">
        <v>124</v>
      </c>
      <c r="BF1" t="s">
        <v>126</v>
      </c>
      <c r="BG1" t="s">
        <v>127</v>
      </c>
      <c r="BH1" t="s">
        <v>125</v>
      </c>
      <c r="BI1" t="s">
        <v>128</v>
      </c>
      <c r="BJ1" t="s">
        <v>129</v>
      </c>
    </row>
    <row r="2" spans="2:62" x14ac:dyDescent="0.3">
      <c r="B2" s="1" t="s">
        <v>37</v>
      </c>
      <c r="C2" s="27" t="s">
        <v>3</v>
      </c>
      <c r="D2" s="28"/>
      <c r="E2" s="29"/>
      <c r="F2" s="27" t="s">
        <v>4</v>
      </c>
      <c r="G2" s="28"/>
      <c r="H2" s="29"/>
      <c r="I2" s="27" t="s">
        <v>5</v>
      </c>
      <c r="J2" s="28"/>
      <c r="K2" s="29"/>
      <c r="L2" s="27" t="s">
        <v>6</v>
      </c>
      <c r="M2" s="28"/>
      <c r="N2" s="29"/>
      <c r="O2" s="27" t="s">
        <v>7</v>
      </c>
      <c r="P2" s="28"/>
      <c r="Q2" s="29"/>
      <c r="R2" s="27" t="s">
        <v>8</v>
      </c>
      <c r="S2" s="28"/>
      <c r="T2" s="29"/>
      <c r="U2" s="27" t="s">
        <v>22</v>
      </c>
      <c r="V2" s="28"/>
      <c r="W2" s="29"/>
      <c r="X2" s="27" t="s">
        <v>23</v>
      </c>
      <c r="Y2" s="28"/>
      <c r="Z2" s="29"/>
      <c r="AA2" s="27" t="s">
        <v>24</v>
      </c>
      <c r="AB2" s="28"/>
      <c r="AC2" s="29"/>
      <c r="AD2" s="27" t="s">
        <v>25</v>
      </c>
      <c r="AE2" s="28"/>
      <c r="AF2" s="29"/>
      <c r="AG2" s="27" t="s">
        <v>26</v>
      </c>
      <c r="AH2" s="28"/>
      <c r="AI2" s="29"/>
      <c r="AJ2" s="27" t="s">
        <v>28</v>
      </c>
      <c r="AK2" s="28"/>
      <c r="AL2" s="29"/>
      <c r="AM2" s="27" t="s">
        <v>29</v>
      </c>
      <c r="AN2" s="28"/>
      <c r="AO2" s="29"/>
      <c r="AP2" s="27" t="s">
        <v>30</v>
      </c>
      <c r="AQ2" s="28"/>
      <c r="AR2" s="29"/>
      <c r="AS2" s="27" t="s">
        <v>31</v>
      </c>
      <c r="AT2" s="28"/>
      <c r="AU2" s="29"/>
      <c r="AV2" s="27" t="s">
        <v>27</v>
      </c>
      <c r="AW2" s="28"/>
      <c r="AX2" s="29"/>
      <c r="AY2" s="27" t="s">
        <v>32</v>
      </c>
      <c r="AZ2" s="28"/>
      <c r="BA2" s="29"/>
      <c r="BB2" s="27" t="s">
        <v>33</v>
      </c>
      <c r="BC2" s="28"/>
      <c r="BD2" s="29"/>
      <c r="BE2" s="27" t="s">
        <v>34</v>
      </c>
      <c r="BF2" s="28"/>
      <c r="BG2" s="29"/>
      <c r="BH2" s="27" t="s">
        <v>35</v>
      </c>
      <c r="BI2" s="28"/>
      <c r="BJ2" s="29"/>
    </row>
    <row r="3" spans="2:62" x14ac:dyDescent="0.3">
      <c r="B3" s="1" t="s">
        <v>36</v>
      </c>
      <c r="C3" s="3" t="s">
        <v>0</v>
      </c>
      <c r="D3" s="4" t="s">
        <v>1</v>
      </c>
      <c r="E3" s="5" t="s">
        <v>2</v>
      </c>
      <c r="F3" s="3" t="s">
        <v>0</v>
      </c>
      <c r="G3" s="4" t="s">
        <v>1</v>
      </c>
      <c r="H3" s="5" t="s">
        <v>2</v>
      </c>
      <c r="I3" s="3" t="s">
        <v>0</v>
      </c>
      <c r="J3" s="4" t="s">
        <v>1</v>
      </c>
      <c r="K3" s="5" t="s">
        <v>2</v>
      </c>
      <c r="L3" s="3" t="s">
        <v>0</v>
      </c>
      <c r="M3" s="4" t="s">
        <v>1</v>
      </c>
      <c r="N3" s="5" t="s">
        <v>2</v>
      </c>
      <c r="O3" s="3" t="s">
        <v>0</v>
      </c>
      <c r="P3" s="4" t="s">
        <v>1</v>
      </c>
      <c r="Q3" s="5" t="s">
        <v>2</v>
      </c>
      <c r="R3" s="3" t="s">
        <v>0</v>
      </c>
      <c r="S3" s="4" t="s">
        <v>1</v>
      </c>
      <c r="T3" s="5" t="s">
        <v>2</v>
      </c>
      <c r="U3" s="3" t="s">
        <v>0</v>
      </c>
      <c r="V3" s="4" t="s">
        <v>1</v>
      </c>
      <c r="W3" s="5" t="s">
        <v>2</v>
      </c>
      <c r="X3" s="3" t="s">
        <v>0</v>
      </c>
      <c r="Y3" s="4" t="s">
        <v>1</v>
      </c>
      <c r="Z3" s="5" t="s">
        <v>2</v>
      </c>
      <c r="AA3" s="3" t="s">
        <v>0</v>
      </c>
      <c r="AB3" s="4" t="s">
        <v>1</v>
      </c>
      <c r="AC3" s="5" t="s">
        <v>2</v>
      </c>
      <c r="AD3" s="3" t="s">
        <v>0</v>
      </c>
      <c r="AE3" s="4" t="s">
        <v>1</v>
      </c>
      <c r="AF3" s="5" t="s">
        <v>2</v>
      </c>
      <c r="AG3" s="3" t="s">
        <v>0</v>
      </c>
      <c r="AH3" s="4" t="s">
        <v>1</v>
      </c>
      <c r="AI3" s="5" t="s">
        <v>2</v>
      </c>
      <c r="AJ3" s="3" t="s">
        <v>0</v>
      </c>
      <c r="AK3" s="4" t="s">
        <v>1</v>
      </c>
      <c r="AL3" s="5" t="s">
        <v>2</v>
      </c>
      <c r="AM3" s="3" t="s">
        <v>0</v>
      </c>
      <c r="AN3" s="4" t="s">
        <v>1</v>
      </c>
      <c r="AO3" s="5" t="s">
        <v>2</v>
      </c>
      <c r="AP3" s="3" t="s">
        <v>0</v>
      </c>
      <c r="AQ3" s="4" t="s">
        <v>1</v>
      </c>
      <c r="AR3" s="5" t="s">
        <v>2</v>
      </c>
      <c r="AS3" s="3" t="s">
        <v>0</v>
      </c>
      <c r="AT3" s="4" t="s">
        <v>1</v>
      </c>
      <c r="AU3" s="5" t="s">
        <v>2</v>
      </c>
      <c r="AV3" s="3" t="s">
        <v>0</v>
      </c>
      <c r="AW3" s="4" t="s">
        <v>1</v>
      </c>
      <c r="AX3" s="5" t="s">
        <v>2</v>
      </c>
      <c r="AY3" s="3" t="s">
        <v>0</v>
      </c>
      <c r="AZ3" s="4" t="s">
        <v>1</v>
      </c>
      <c r="BA3" s="5" t="s">
        <v>2</v>
      </c>
      <c r="BB3" s="3" t="s">
        <v>0</v>
      </c>
      <c r="BC3" s="4" t="s">
        <v>1</v>
      </c>
      <c r="BD3" s="5" t="s">
        <v>2</v>
      </c>
      <c r="BE3" s="3" t="s">
        <v>0</v>
      </c>
      <c r="BF3" s="4" t="s">
        <v>1</v>
      </c>
      <c r="BG3" s="5" t="s">
        <v>2</v>
      </c>
      <c r="BH3" s="3" t="s">
        <v>0</v>
      </c>
      <c r="BI3" s="4" t="s">
        <v>1</v>
      </c>
      <c r="BJ3" s="5" t="s">
        <v>2</v>
      </c>
    </row>
    <row r="4" spans="2:62" x14ac:dyDescent="0.3">
      <c r="B4" s="1" t="s">
        <v>9</v>
      </c>
      <c r="C4" s="18">
        <v>0.99980000000000002</v>
      </c>
      <c r="D4" s="18">
        <v>0.99990000000000001</v>
      </c>
      <c r="E4" s="18">
        <v>0.99980000000000002</v>
      </c>
      <c r="F4" s="18">
        <v>0.96809999999999996</v>
      </c>
      <c r="G4" s="18">
        <v>0.85350000000000004</v>
      </c>
      <c r="H4" s="18">
        <v>0.98550000000000004</v>
      </c>
      <c r="I4" s="18">
        <v>0.9829</v>
      </c>
      <c r="J4" s="18">
        <v>0.99590000000000001</v>
      </c>
      <c r="K4" s="18">
        <v>0.99070000000000003</v>
      </c>
      <c r="L4" s="18">
        <v>1.03E-2</v>
      </c>
      <c r="M4" s="18">
        <v>1.6199999999999999E-2</v>
      </c>
      <c r="N4" s="18">
        <v>1.77E-2</v>
      </c>
      <c r="O4" s="18">
        <v>4.5999999999999999E-3</v>
      </c>
      <c r="P4" s="18">
        <v>1.6199999999999999E-2</v>
      </c>
      <c r="Q4" s="18">
        <v>1.77E-2</v>
      </c>
      <c r="R4" s="1">
        <v>3.66</v>
      </c>
      <c r="S4" s="1">
        <v>3.85</v>
      </c>
      <c r="T4" s="1">
        <v>3.94</v>
      </c>
      <c r="U4" s="18">
        <v>0.92500000000000004</v>
      </c>
      <c r="V4" s="18">
        <v>0.80589999999999995</v>
      </c>
      <c r="W4" s="18">
        <v>0.95009999999999994</v>
      </c>
      <c r="X4" s="18">
        <v>0.96870000000000001</v>
      </c>
      <c r="Y4" s="18">
        <v>0.96299999999999997</v>
      </c>
      <c r="Z4" s="18">
        <v>0.97660000000000002</v>
      </c>
      <c r="AA4" s="1">
        <v>6.23</v>
      </c>
      <c r="AB4" s="1">
        <v>5.55</v>
      </c>
      <c r="AC4" s="1">
        <v>4.8899999999999997</v>
      </c>
      <c r="AD4" s="18">
        <v>1</v>
      </c>
      <c r="AE4" s="18">
        <v>1</v>
      </c>
      <c r="AF4" s="18">
        <v>1</v>
      </c>
      <c r="AG4" s="18">
        <v>1</v>
      </c>
      <c r="AH4" s="18">
        <v>1</v>
      </c>
      <c r="AI4" s="18">
        <v>1</v>
      </c>
      <c r="AJ4" s="18">
        <v>0.996</v>
      </c>
      <c r="AK4" s="18">
        <v>0.99829999999999997</v>
      </c>
      <c r="AL4" s="18">
        <v>1</v>
      </c>
      <c r="AM4" s="18">
        <v>0.99639999999999995</v>
      </c>
      <c r="AN4" s="18">
        <v>0.99829999999999997</v>
      </c>
      <c r="AO4" s="18">
        <v>0.99690000000000001</v>
      </c>
      <c r="AP4" s="1">
        <v>2200.6</v>
      </c>
      <c r="AQ4" s="1">
        <v>3337.54</v>
      </c>
      <c r="AR4" s="1">
        <v>4620.29</v>
      </c>
      <c r="AS4" s="1">
        <v>1045.72</v>
      </c>
      <c r="AT4" s="1">
        <v>1014.22</v>
      </c>
      <c r="AU4" s="1">
        <v>2151.61</v>
      </c>
      <c r="AV4" s="18">
        <v>1</v>
      </c>
      <c r="AW4" s="18">
        <v>1</v>
      </c>
      <c r="AX4" s="18">
        <v>1</v>
      </c>
      <c r="AY4" s="18">
        <v>0.99670000000000003</v>
      </c>
      <c r="AZ4" s="18">
        <v>0.99839999999999995</v>
      </c>
      <c r="BA4" s="18">
        <v>1</v>
      </c>
      <c r="BB4" s="18">
        <v>0.99650000000000005</v>
      </c>
      <c r="BC4" s="18">
        <v>1</v>
      </c>
      <c r="BD4" s="18">
        <v>0.99839999999999995</v>
      </c>
      <c r="BE4" s="1">
        <v>13142.8</v>
      </c>
      <c r="BF4" s="1">
        <v>20806.22</v>
      </c>
      <c r="BG4" s="1">
        <v>11794.11</v>
      </c>
      <c r="BH4" s="1">
        <v>15180.9</v>
      </c>
      <c r="BI4" s="1">
        <v>9449.7000000000007</v>
      </c>
      <c r="BJ4" s="1">
        <v>12408.7</v>
      </c>
    </row>
    <row r="5" spans="2:62" x14ac:dyDescent="0.3">
      <c r="B5" s="1" t="s">
        <v>10</v>
      </c>
      <c r="C5" s="18">
        <v>0.99990000000000001</v>
      </c>
      <c r="D5" s="18">
        <f>SEMEKPODJI!D4</f>
        <v>0.99970000000000003</v>
      </c>
      <c r="E5" s="18">
        <f>SEMEKPODJI!D5</f>
        <v>0.99919999999999998</v>
      </c>
      <c r="F5" s="18">
        <f>SEMEKPODJI!B8</f>
        <v>0.91679999999999995</v>
      </c>
      <c r="G5" s="18">
        <f>SEMEKPODJI!B9</f>
        <v>0.83540000000000003</v>
      </c>
      <c r="H5" s="18">
        <f>SEMEKPODJI!B10</f>
        <v>0.86350000000000005</v>
      </c>
      <c r="I5" s="18">
        <f>SEMEKPODJI!D13</f>
        <v>0.96099999999999997</v>
      </c>
      <c r="J5" s="18">
        <f>SEMEKPODJI!D14</f>
        <v>0.95730000000000004</v>
      </c>
      <c r="K5" s="18">
        <f>SEMEKPODJI!D15</f>
        <v>0.9224</v>
      </c>
      <c r="L5" s="18">
        <f>SEMEKPODJI!B26</f>
        <v>1.6299999999999999E-2</v>
      </c>
      <c r="M5" s="18">
        <f>SEMEKPODJI!C26</f>
        <v>2.0500000000000001E-2</v>
      </c>
      <c r="N5" s="18">
        <f>SEMEKPODJI!D26</f>
        <v>1.72E-2</v>
      </c>
      <c r="O5" s="18">
        <f>SEMEKPODJI!B29</f>
        <v>2.3E-3</v>
      </c>
      <c r="P5" s="18">
        <f>SEMEKPODJI!B30</f>
        <v>1.66E-2</v>
      </c>
      <c r="Q5" s="18">
        <f>SEMEKPODJI!B31</f>
        <v>2.3999999999999998E-3</v>
      </c>
      <c r="R5" s="1">
        <f>SEMEKPODJI!B23</f>
        <v>3.7</v>
      </c>
      <c r="S5" s="1">
        <f>SEMEKPODJI!C23</f>
        <v>3.92</v>
      </c>
      <c r="T5" s="1">
        <f>SEMEKPODJI!D23</f>
        <v>3.85</v>
      </c>
      <c r="U5" s="18">
        <f>SEMEKPODJI!B34</f>
        <v>0.9022</v>
      </c>
      <c r="V5" s="18">
        <f>SEMEKPODJI!B35</f>
        <v>0.84430000000000005</v>
      </c>
      <c r="W5" s="18">
        <f>SEMEKPODJI!B36</f>
        <v>0.95630000000000004</v>
      </c>
      <c r="X5" s="18">
        <f>SEMEKPODJI!C34</f>
        <v>0.8851</v>
      </c>
      <c r="Y5" s="18">
        <f>SEMEKPODJI!C35</f>
        <v>0.82099999999999995</v>
      </c>
      <c r="Z5" s="18">
        <f>SEMEKPODJI!C36</f>
        <v>0.92859999999999998</v>
      </c>
      <c r="AA5" s="25">
        <f>SEMEKPODJI!B49</f>
        <v>5.98</v>
      </c>
      <c r="AB5" s="25">
        <f>SEMEKPODJI!B50</f>
        <v>6.01</v>
      </c>
      <c r="AC5" s="25">
        <f>SEMEKPODJI!B51</f>
        <v>5.89</v>
      </c>
      <c r="AD5" s="18">
        <f>SEMEKPODJI!B39</f>
        <v>1</v>
      </c>
      <c r="AE5" s="18">
        <f>SEMEKPODJI!B40</f>
        <v>1</v>
      </c>
      <c r="AF5" s="18">
        <f>SEMEKPODJI!B41</f>
        <v>1</v>
      </c>
      <c r="AG5" s="18">
        <f>SEMEKPODJI!B44</f>
        <v>0.98199999999999998</v>
      </c>
      <c r="AH5" s="18">
        <f>SEMEKPODJI!B45</f>
        <v>0.95220000000000005</v>
      </c>
      <c r="AI5" s="18">
        <f>SEMEKPODJI!B46</f>
        <v>0.84699999999999998</v>
      </c>
      <c r="AJ5" s="18">
        <f>SEMEKPODJI!B54</f>
        <v>1</v>
      </c>
      <c r="AK5" s="18">
        <f>SEMEKPODJI!B55</f>
        <v>0.99360000000000004</v>
      </c>
      <c r="AL5" s="18">
        <f>SEMEKPODJI!B56</f>
        <v>0.98929999999999996</v>
      </c>
      <c r="AM5" s="18">
        <f>SEMEKPODJI!C54</f>
        <v>0.98529999999999995</v>
      </c>
      <c r="AN5" s="18">
        <f>SEMEKPODJI!C55</f>
        <v>0.97689999999999999</v>
      </c>
      <c r="AO5" s="18">
        <f>SEMEKPODJI!C56</f>
        <v>1</v>
      </c>
      <c r="AP5" s="25">
        <f>SEMEKPODJI!B59</f>
        <v>2107.21</v>
      </c>
      <c r="AQ5" s="25">
        <f>SEMEKPODJI!B60</f>
        <v>2007.25</v>
      </c>
      <c r="AR5" s="25">
        <f>SEMEKPODJI!B61</f>
        <v>2083.2199999999998</v>
      </c>
      <c r="AS5" s="25">
        <f>SEMEKPODJI!C59</f>
        <v>1022.33</v>
      </c>
      <c r="AT5" s="25">
        <f>SEMEKPODJI!C60</f>
        <v>1009.53</v>
      </c>
      <c r="AU5" s="25">
        <f>SEMEKPODJI!C61</f>
        <v>1002.47</v>
      </c>
      <c r="AV5" s="18">
        <f>SEMEKPODJI!B74</f>
        <v>0.98329999999999995</v>
      </c>
      <c r="AW5" s="18">
        <f>SEMEKPODJI!B75</f>
        <v>0.98780000000000001</v>
      </c>
      <c r="AX5" s="18">
        <f>SEMEKPODJI!B76</f>
        <v>0.97709999999999997</v>
      </c>
      <c r="AY5" s="18">
        <f>SEMEKPODJI!B64</f>
        <v>0.99680000000000002</v>
      </c>
      <c r="AZ5" s="18">
        <f>SEMEKPODJI!B65</f>
        <v>0.99860000000000004</v>
      </c>
      <c r="BA5" s="18">
        <f>SEMEKPODJI!B66</f>
        <v>0.99909999999999999</v>
      </c>
      <c r="BB5" s="18">
        <f>SEMEKPODJI!C64</f>
        <v>0.99660000000000004</v>
      </c>
      <c r="BC5" s="18">
        <f>SEMEKPODJI!C65</f>
        <v>1</v>
      </c>
      <c r="BD5" s="18">
        <f>SEMEKPODJI!C66</f>
        <v>1</v>
      </c>
      <c r="BE5" s="25">
        <f>SEMEKPODJI!B69</f>
        <v>16025.78</v>
      </c>
      <c r="BF5" s="25">
        <f>SEMEKPODJI!B70</f>
        <v>19923.88</v>
      </c>
      <c r="BG5" s="25">
        <f>SEMEKPODJI!B71</f>
        <v>12973.33</v>
      </c>
      <c r="BH5" s="25">
        <f>SEMEKPODJI!C69</f>
        <v>14533.67</v>
      </c>
      <c r="BI5" s="25">
        <f>SEMEKPODJI!C70</f>
        <v>9630.57</v>
      </c>
      <c r="BJ5" s="25">
        <f>SEMEKPODJI!C71</f>
        <v>11336.33</v>
      </c>
    </row>
    <row r="6" spans="2:62" x14ac:dyDescent="0.3">
      <c r="B6" s="1" t="s">
        <v>11</v>
      </c>
      <c r="C6" s="18">
        <v>1</v>
      </c>
      <c r="D6" s="18">
        <f>PORTONOVO!D4</f>
        <v>1</v>
      </c>
      <c r="E6" s="18">
        <f>PORTONOVO!D5</f>
        <v>1</v>
      </c>
      <c r="F6" s="18">
        <f>PORTONOVO!B8</f>
        <v>0.9103</v>
      </c>
      <c r="G6" s="18">
        <f>PORTONOVO!B9</f>
        <v>0.83540000000000003</v>
      </c>
      <c r="H6" s="18">
        <f>PORTONOVO!B10</f>
        <v>0.91290000000000004</v>
      </c>
      <c r="I6" s="18">
        <f>PORTONOVO!D13</f>
        <v>0.96899999999999997</v>
      </c>
      <c r="J6" s="18">
        <f>PORTONOVO!D14</f>
        <v>0.95730000000000004</v>
      </c>
      <c r="K6" s="18">
        <f>PORTONOVO!D15</f>
        <v>0.9647</v>
      </c>
      <c r="L6" s="18">
        <f>PORTONOVO!B26</f>
        <v>6.4000000000000003E-3</v>
      </c>
      <c r="M6" s="18">
        <f>PORTONOVO!C26</f>
        <v>1.9900000000000001E-2</v>
      </c>
      <c r="N6" s="18">
        <f>PORTONOVO!D26</f>
        <v>8.0000000000000002E-3</v>
      </c>
      <c r="O6" s="18">
        <f>PORTONOVO!B29</f>
        <v>6.0000000000000001E-3</v>
      </c>
      <c r="P6" s="18">
        <f>PORTONOVO!B30</f>
        <v>2.4799999999999999E-2</v>
      </c>
      <c r="Q6" s="18">
        <f>PORTONOVO!B31</f>
        <v>1.11E-2</v>
      </c>
      <c r="R6" s="1">
        <f>PORTONOVO!B23</f>
        <v>3.8</v>
      </c>
      <c r="S6" s="1">
        <f>PORTONOVO!C23</f>
        <v>3.83</v>
      </c>
      <c r="T6" s="1">
        <f>PORTONOVO!D23</f>
        <v>3.79</v>
      </c>
      <c r="U6" s="18">
        <f>PORTONOVO!B34</f>
        <v>0.93159999999999998</v>
      </c>
      <c r="V6" s="18">
        <f>PORTONOVO!B35</f>
        <v>0.92700000000000005</v>
      </c>
      <c r="W6" s="18">
        <f>PORTONOVO!B36</f>
        <v>0.93740000000000001</v>
      </c>
      <c r="X6" s="18">
        <f>PORTONOVO!C34</f>
        <v>0.9083</v>
      </c>
      <c r="Y6" s="18">
        <f>PORTONOVO!C35</f>
        <v>0.89780000000000004</v>
      </c>
      <c r="Z6" s="18">
        <f>PORTONOVO!C36</f>
        <v>0.91879999999999995</v>
      </c>
      <c r="AA6" s="25">
        <f>PORTONOVO!B49</f>
        <v>6.22</v>
      </c>
      <c r="AB6" s="25">
        <f>PORTONOVO!B50</f>
        <v>6.33</v>
      </c>
      <c r="AC6" s="25">
        <f>PORTONOVO!B51</f>
        <v>5.74</v>
      </c>
      <c r="AD6" s="18">
        <f>PORTONOVO!B39</f>
        <v>1</v>
      </c>
      <c r="AE6" s="18">
        <f>PORTONOVO!B40</f>
        <v>1</v>
      </c>
      <c r="AF6" s="18">
        <f>PORTONOVO!B41</f>
        <v>1</v>
      </c>
      <c r="AG6" s="18">
        <f>PORTONOVO!B44</f>
        <v>0.97989999999999999</v>
      </c>
      <c r="AH6" s="18">
        <f>PORTONOVO!B45</f>
        <v>0.9839</v>
      </c>
      <c r="AI6" s="18">
        <f>PORTONOVO!B46</f>
        <v>0.98440000000000005</v>
      </c>
      <c r="AJ6" s="18">
        <f>PORTONOVO!B54</f>
        <v>0.99150000000000005</v>
      </c>
      <c r="AK6" s="18">
        <f>PORTONOVO!B55</f>
        <v>0.98729999999999996</v>
      </c>
      <c r="AL6" s="18">
        <f>PORTONOVO!B56</f>
        <v>0.99929999999999997</v>
      </c>
      <c r="AM6" s="18">
        <f>PORTONOVO!C54</f>
        <v>0.99409999999999998</v>
      </c>
      <c r="AN6" s="18">
        <f>PORTONOVO!C55</f>
        <v>0.99370000000000003</v>
      </c>
      <c r="AO6" s="18">
        <f>PORTONOVO!C56</f>
        <v>0.99709999999999999</v>
      </c>
      <c r="AP6" s="25">
        <f>PORTONOVO!B59</f>
        <v>4256.87</v>
      </c>
      <c r="AQ6" s="25">
        <f>PORTONOVO!B60</f>
        <v>4975.2</v>
      </c>
      <c r="AR6" s="25">
        <f>PORTONOVO!B61</f>
        <v>6136.24</v>
      </c>
      <c r="AS6" s="25">
        <f>PORTONOVO!C59</f>
        <v>2197.08</v>
      </c>
      <c r="AT6" s="25">
        <f>PORTONOVO!C60</f>
        <v>1183.54</v>
      </c>
      <c r="AU6" s="25">
        <f>PORTONOVO!C61</f>
        <v>2007.05</v>
      </c>
      <c r="AV6" s="18">
        <f>PORTONOVO!B74</f>
        <v>0.98509999999999998</v>
      </c>
      <c r="AW6" s="18">
        <f>PORTONOVO!B75</f>
        <v>0.97870000000000001</v>
      </c>
      <c r="AX6" s="18">
        <f>PORTONOVO!B76</f>
        <v>0.98109999999999997</v>
      </c>
      <c r="AY6" s="18">
        <f>PORTONOVO!B64</f>
        <v>0.99870000000000003</v>
      </c>
      <c r="AZ6" s="18">
        <f>PORTONOVO!B65</f>
        <v>0.99209999999999998</v>
      </c>
      <c r="BA6" s="18">
        <f>PORTONOVO!B66</f>
        <v>0.99039999999999995</v>
      </c>
      <c r="BB6" s="18">
        <f>PORTONOVO!C64</f>
        <v>0.98440000000000005</v>
      </c>
      <c r="BC6" s="18">
        <f>PORTONOVO!C65</f>
        <v>0.98880000000000001</v>
      </c>
      <c r="BD6" s="18">
        <f>PORTONOVO!C66</f>
        <v>0.98240000000000005</v>
      </c>
      <c r="BE6" s="25">
        <f>PORTONOVO!B69</f>
        <v>17358.509999999998</v>
      </c>
      <c r="BF6" s="25">
        <f>PORTONOVO!B70</f>
        <v>22727.79</v>
      </c>
      <c r="BG6" s="25">
        <f>PORTONOVO!B71</f>
        <v>13012.4</v>
      </c>
      <c r="BH6" s="25">
        <f>PORTONOVO!C69</f>
        <v>16738.8</v>
      </c>
      <c r="BI6" s="25">
        <f>PORTONOVO!C70</f>
        <v>10633.13</v>
      </c>
      <c r="BJ6" s="25">
        <f>PORTONOVO!C71</f>
        <v>12150.4</v>
      </c>
    </row>
    <row r="7" spans="2:62" x14ac:dyDescent="0.3">
      <c r="B7" s="1" t="s">
        <v>12</v>
      </c>
      <c r="C7" s="18">
        <v>1</v>
      </c>
      <c r="D7" s="18">
        <f>CALAVI!D4</f>
        <v>1</v>
      </c>
      <c r="E7" s="18">
        <f>CALAVI!D5</f>
        <v>1</v>
      </c>
      <c r="F7" s="18">
        <f>CALAVI!B8</f>
        <v>0.9002</v>
      </c>
      <c r="G7" s="18">
        <f>CALAVI!B9</f>
        <v>0.89349999999999996</v>
      </c>
      <c r="H7" s="18">
        <f>CALAVI!B10</f>
        <v>0.93130000000000002</v>
      </c>
      <c r="I7" s="18">
        <f>CALAVI!D13</f>
        <v>0.97270000000000001</v>
      </c>
      <c r="J7" s="18">
        <f>CALAVI!D14</f>
        <v>0.99180000000000001</v>
      </c>
      <c r="K7" s="18">
        <f>CALAVI!D15</f>
        <v>0.98729999999999996</v>
      </c>
      <c r="L7" s="18">
        <f>CALAVI!B26</f>
        <v>8.2000000000000007E-3</v>
      </c>
      <c r="M7" s="18">
        <f>CALAVI!C26</f>
        <v>9.4000000000000004E-3</v>
      </c>
      <c r="N7" s="18">
        <f>CALAVI!D26</f>
        <v>9.1000000000000004E-3</v>
      </c>
      <c r="O7" s="18">
        <f>CALAVI!B29</f>
        <v>3.0999999999999999E-3</v>
      </c>
      <c r="P7" s="18">
        <f>CALAVI!B30</f>
        <v>1.03E-2</v>
      </c>
      <c r="Q7" s="18">
        <f>CALAVI!B31</f>
        <v>1.5E-3</v>
      </c>
      <c r="R7" s="1">
        <f>CALAVI!B23</f>
        <v>3.73</v>
      </c>
      <c r="S7" s="1">
        <f>CALAVI!C23</f>
        <v>3.87</v>
      </c>
      <c r="T7" s="1">
        <f>CALAVI!D23</f>
        <v>3.85</v>
      </c>
      <c r="U7" s="18">
        <f>CALAVI!B34</f>
        <v>0.90590000000000004</v>
      </c>
      <c r="V7" s="18">
        <f>CALAVI!B35</f>
        <v>0.89349999999999996</v>
      </c>
      <c r="W7" s="18">
        <f>CALAVI!B36</f>
        <v>0.8367</v>
      </c>
      <c r="X7" s="18">
        <f>CALAVI!C34</f>
        <v>0.88880000000000003</v>
      </c>
      <c r="Y7" s="18">
        <f>CALAVI!C35</f>
        <v>0.88100000000000001</v>
      </c>
      <c r="Z7" s="18">
        <f>CALAVI!C36</f>
        <v>0.82440000000000002</v>
      </c>
      <c r="AA7" s="25">
        <f>CALAVI!B49</f>
        <v>5.33</v>
      </c>
      <c r="AB7" s="25">
        <f>CALAVI!B50</f>
        <v>6.49</v>
      </c>
      <c r="AC7" s="25">
        <f>CALAVI!B51</f>
        <v>6.02</v>
      </c>
      <c r="AD7" s="18">
        <f>CALAVI!B39</f>
        <v>1</v>
      </c>
      <c r="AE7" s="18">
        <f>CALAVI!B40</f>
        <v>0.99270000000000003</v>
      </c>
      <c r="AF7" s="18">
        <f>CALAVI!B41</f>
        <v>1</v>
      </c>
      <c r="AG7" s="18">
        <f>CALAVI!B44</f>
        <v>0.99760000000000004</v>
      </c>
      <c r="AH7" s="18">
        <f>CALAVI!B45</f>
        <v>0.97940000000000005</v>
      </c>
      <c r="AI7" s="18">
        <f>CALAVI!B46</f>
        <v>0.99880000000000002</v>
      </c>
      <c r="AJ7" s="18">
        <f>CALAVI!B54</f>
        <v>1</v>
      </c>
      <c r="AK7" s="18">
        <f>CALAVI!B55</f>
        <v>0.98650000000000004</v>
      </c>
      <c r="AL7" s="18">
        <f>CALAVI!B56</f>
        <v>0.9929</v>
      </c>
      <c r="AM7" s="18">
        <f>CALAVI!C54</f>
        <v>0.9929</v>
      </c>
      <c r="AN7" s="18">
        <f>CALAVI!C55</f>
        <v>0.98109999999999997</v>
      </c>
      <c r="AO7" s="18">
        <f>CALAVI!C56</f>
        <v>0.99739999999999995</v>
      </c>
      <c r="AP7" s="25">
        <f>CALAVI!B59</f>
        <v>2963.37</v>
      </c>
      <c r="AQ7" s="25">
        <f>CALAVI!B60</f>
        <v>3762.44</v>
      </c>
      <c r="AR7" s="25">
        <f>CALAVI!B61</f>
        <v>4201.33</v>
      </c>
      <c r="AS7" s="25">
        <f>CALAVI!C59</f>
        <v>1207</v>
      </c>
      <c r="AT7" s="25">
        <f>CALAVI!C60</f>
        <v>1164.53</v>
      </c>
      <c r="AU7" s="25">
        <f>CALAVI!C61</f>
        <v>2078.29</v>
      </c>
      <c r="AV7" s="18">
        <f>CALAVI!B74</f>
        <v>0.99909999999999999</v>
      </c>
      <c r="AW7" s="18">
        <f>CALAVI!B75</f>
        <v>0.99780000000000002</v>
      </c>
      <c r="AX7" s="18">
        <f>CALAVI!B76</f>
        <v>0.99890000000000001</v>
      </c>
      <c r="AY7" s="18">
        <f>CALAVI!B64</f>
        <v>0.99570000000000003</v>
      </c>
      <c r="AZ7" s="18">
        <f>CALAVI!B65</f>
        <v>1</v>
      </c>
      <c r="BA7" s="18">
        <f>CALAVI!B66</f>
        <v>1</v>
      </c>
      <c r="BB7" s="18">
        <f>CALAVI!C64</f>
        <v>0.99119999999999997</v>
      </c>
      <c r="BC7" s="18">
        <f>CALAVI!C65</f>
        <v>0.99539999999999995</v>
      </c>
      <c r="BD7" s="18">
        <f>CALAVI!C66</f>
        <v>0.99780000000000002</v>
      </c>
      <c r="BE7" s="25">
        <f>CALAVI!B69</f>
        <v>19467.82</v>
      </c>
      <c r="BF7" s="25">
        <f>CALAVI!B70</f>
        <v>22708.55</v>
      </c>
      <c r="BG7" s="25">
        <f>CALAVI!B71</f>
        <v>12677.21</v>
      </c>
      <c r="BH7" s="25">
        <f>CALAVI!C69</f>
        <v>16192.44</v>
      </c>
      <c r="BI7" s="25">
        <f>CALAVI!C70</f>
        <v>14256.16</v>
      </c>
      <c r="BJ7" s="25">
        <f>CALAVI!C71</f>
        <v>12265.83</v>
      </c>
    </row>
    <row r="8" spans="2:62" x14ac:dyDescent="0.3">
      <c r="B8" s="1" t="s">
        <v>13</v>
      </c>
      <c r="C8" s="18">
        <v>0.99399999999999999</v>
      </c>
      <c r="D8" s="18">
        <f>OUIDAH!D4</f>
        <v>0.99629999999999996</v>
      </c>
      <c r="E8" s="18">
        <f>OUIDAH!D5</f>
        <v>0.99970000000000003</v>
      </c>
      <c r="F8" s="18">
        <f>OUIDAH!B8</f>
        <v>0.92149999999999999</v>
      </c>
      <c r="G8" s="18">
        <f>OUIDAH!B9</f>
        <v>0.91559999999999997</v>
      </c>
      <c r="H8" s="18">
        <f>OUIDAH!B10</f>
        <v>0.95679999999999998</v>
      </c>
      <c r="I8" s="18">
        <f>OUIDAH!D13</f>
        <v>0.96419999999999995</v>
      </c>
      <c r="J8" s="18">
        <f>OUIDAH!D14</f>
        <v>0.95989999999999998</v>
      </c>
      <c r="K8" s="18">
        <f>OUIDAH!D15</f>
        <v>0.97940000000000005</v>
      </c>
      <c r="L8" s="18">
        <f>OUIDAH!B26</f>
        <v>2.3999999999999998E-3</v>
      </c>
      <c r="M8" s="18">
        <f>OUIDAH!C26</f>
        <v>2.7000000000000001E-3</v>
      </c>
      <c r="N8" s="18">
        <f>OUIDAH!D26</f>
        <v>3.2000000000000002E-3</v>
      </c>
      <c r="O8" s="18">
        <f>OUIDAH!B29</f>
        <v>1.15E-2</v>
      </c>
      <c r="P8" s="18">
        <f>OUIDAH!B30</f>
        <v>2.4400000000000002E-2</v>
      </c>
      <c r="Q8" s="18">
        <f>OUIDAH!B31</f>
        <v>0</v>
      </c>
      <c r="R8" s="1">
        <f>OUIDAH!B23</f>
        <v>3.85</v>
      </c>
      <c r="S8" s="1">
        <f>OUIDAH!C23</f>
        <v>4.01</v>
      </c>
      <c r="T8" s="1">
        <f>OUIDAH!D23</f>
        <v>3.94</v>
      </c>
      <c r="U8" s="18">
        <f>OUIDAH!B34</f>
        <v>0.98709999999999998</v>
      </c>
      <c r="V8" s="18">
        <f>OUIDAH!B35</f>
        <v>0.9657</v>
      </c>
      <c r="W8" s="18">
        <f>OUIDAH!B36</f>
        <v>0.93810000000000004</v>
      </c>
      <c r="X8" s="18">
        <f>OUIDAH!C34</f>
        <v>0.97330000000000005</v>
      </c>
      <c r="Y8" s="18">
        <f>OUIDAH!C35</f>
        <v>0.94510000000000005</v>
      </c>
      <c r="Z8" s="18">
        <f>OUIDAH!C36</f>
        <v>0.91890000000000005</v>
      </c>
      <c r="AA8" s="25">
        <f>OUIDAH!B49</f>
        <v>5.09</v>
      </c>
      <c r="AB8" s="25">
        <f>OUIDAH!B50</f>
        <v>6.31</v>
      </c>
      <c r="AC8" s="25">
        <f>OUIDAH!B51</f>
        <v>5.98</v>
      </c>
      <c r="AD8" s="18">
        <f>OUIDAH!B39</f>
        <v>0.99860000000000004</v>
      </c>
      <c r="AE8" s="18">
        <f>OUIDAH!B40</f>
        <v>0.98</v>
      </c>
      <c r="AF8" s="18">
        <f>OUIDAH!B41</f>
        <v>0.98350000000000004</v>
      </c>
      <c r="AG8" s="18">
        <f>OUIDAH!B44</f>
        <v>0.99039999999999995</v>
      </c>
      <c r="AH8" s="18">
        <f>OUIDAH!B45</f>
        <v>0.99719999999999998</v>
      </c>
      <c r="AI8" s="18">
        <f>OUIDAH!B46</f>
        <v>0.98780000000000001</v>
      </c>
      <c r="AJ8" s="18">
        <f>OUIDAH!B54</f>
        <v>0.98660000000000003</v>
      </c>
      <c r="AK8" s="18">
        <f>OUIDAH!B55</f>
        <v>0.99880000000000002</v>
      </c>
      <c r="AL8" s="18">
        <f>OUIDAH!B56</f>
        <v>0.99509999999999998</v>
      </c>
      <c r="AM8" s="18">
        <f>OUIDAH!C54</f>
        <v>1</v>
      </c>
      <c r="AN8" s="18">
        <f>OUIDAH!C55</f>
        <v>1</v>
      </c>
      <c r="AO8" s="18">
        <f>OUIDAH!C56</f>
        <v>0.99490000000000001</v>
      </c>
      <c r="AP8" s="25">
        <f>OUIDAH!B59</f>
        <v>3259</v>
      </c>
      <c r="AQ8" s="25">
        <f>OUIDAH!B60</f>
        <v>5853.58</v>
      </c>
      <c r="AR8" s="25">
        <f>OUIDAH!B61</f>
        <v>7928.99</v>
      </c>
      <c r="AS8" s="25">
        <f>OUIDAH!C59</f>
        <v>1147.8499999999999</v>
      </c>
      <c r="AT8" s="25">
        <f>OUIDAH!C60</f>
        <v>1458.95</v>
      </c>
      <c r="AU8" s="25">
        <f>OUIDAH!C61</f>
        <v>2163.0300000000002</v>
      </c>
      <c r="AV8" s="18">
        <f>OUIDAH!B74</f>
        <v>1</v>
      </c>
      <c r="AW8" s="18">
        <f>OUIDAH!B75</f>
        <v>1</v>
      </c>
      <c r="AX8" s="18">
        <f>OUIDAH!B76</f>
        <v>1</v>
      </c>
      <c r="AY8" s="18">
        <f>OUIDAH!B64</f>
        <v>1</v>
      </c>
      <c r="AZ8" s="18">
        <f>OUIDAH!B65</f>
        <v>0.99099999999999999</v>
      </c>
      <c r="BA8" s="18">
        <f>OUIDAH!B66</f>
        <v>1</v>
      </c>
      <c r="BB8" s="18">
        <f>OUIDAH!C64</f>
        <v>1</v>
      </c>
      <c r="BC8" s="18">
        <f>OUIDAH!C65</f>
        <v>0.99539999999999995</v>
      </c>
      <c r="BD8" s="18">
        <f>OUIDAH!C66</f>
        <v>1</v>
      </c>
      <c r="BE8" s="25">
        <f>OUIDAH!B69</f>
        <v>53331.19</v>
      </c>
      <c r="BF8" s="25">
        <f>OUIDAH!B70</f>
        <v>36338.559999999998</v>
      </c>
      <c r="BG8" s="25">
        <f>OUIDAH!B71</f>
        <v>13943.75</v>
      </c>
      <c r="BH8" s="25">
        <f>OUIDAH!C69</f>
        <v>17146.62</v>
      </c>
      <c r="BI8" s="25">
        <f>OUIDAH!C70</f>
        <v>13019.58</v>
      </c>
      <c r="BJ8" s="25">
        <f>OUIDAH!C71</f>
        <v>11937.85</v>
      </c>
    </row>
    <row r="9" spans="2:62" x14ac:dyDescent="0.3">
      <c r="B9" s="1" t="s">
        <v>14</v>
      </c>
      <c r="C9" s="18">
        <v>0.99970000000000003</v>
      </c>
      <c r="D9" s="18">
        <f>LOKOSSA!D4</f>
        <v>0.99729999999999996</v>
      </c>
      <c r="E9" s="18">
        <f>LOKOSSA!D5</f>
        <v>0.99619999999999997</v>
      </c>
      <c r="F9" s="18">
        <f>LOKOSSA!B8</f>
        <v>0.94089999999999996</v>
      </c>
      <c r="G9" s="18">
        <f>LOKOSSA!B9</f>
        <v>0.88980000000000004</v>
      </c>
      <c r="H9" s="18">
        <f>LOKOSSA!B10</f>
        <v>0.8669</v>
      </c>
      <c r="I9" s="18">
        <f>LOKOSSA!D13</f>
        <v>0.97319999999999995</v>
      </c>
      <c r="J9" s="18">
        <f>LOKOSSA!D14</f>
        <v>0.99360000000000004</v>
      </c>
      <c r="K9" s="18">
        <f>LOKOSSA!D15</f>
        <v>0.93379999999999996</v>
      </c>
      <c r="L9" s="18">
        <f>LOKOSSA!B26</f>
        <v>5.7999999999999996E-3</v>
      </c>
      <c r="M9" s="18">
        <f>LOKOSSA!C26</f>
        <v>8.6E-3</v>
      </c>
      <c r="N9" s="18">
        <f>LOKOSSA!D26</f>
        <v>8.3999999999999995E-3</v>
      </c>
      <c r="O9" s="18">
        <f>LOKOSSA!B29</f>
        <v>3.8E-3</v>
      </c>
      <c r="P9" s="18">
        <f>LOKOSSA!B30</f>
        <v>5.4999999999999997E-3</v>
      </c>
      <c r="Q9" s="18">
        <f>LOKOSSA!B31</f>
        <v>7.7999999999999996E-3</v>
      </c>
      <c r="R9" s="1">
        <f>LOKOSSA!B23</f>
        <v>4.0199999999999996</v>
      </c>
      <c r="S9" s="1">
        <f>LOKOSSA!C23</f>
        <v>4.21</v>
      </c>
      <c r="T9" s="1">
        <f>LOKOSSA!D23</f>
        <v>3.94</v>
      </c>
      <c r="U9" s="18">
        <f>LOKOSSA!B34</f>
        <v>0.97509999999999997</v>
      </c>
      <c r="V9" s="18">
        <f>LOKOSSA!B35</f>
        <v>0.91800000000000004</v>
      </c>
      <c r="W9" s="18">
        <f>LOKOSSA!B36</f>
        <v>0.9889</v>
      </c>
      <c r="X9" s="18">
        <f>LOKOSSA!C34</f>
        <v>0.96330000000000005</v>
      </c>
      <c r="Y9" s="18">
        <f>LOKOSSA!C35</f>
        <v>0.8901</v>
      </c>
      <c r="Z9" s="18">
        <f>LOKOSSA!C36</f>
        <v>0.96460000000000001</v>
      </c>
      <c r="AA9" s="25">
        <f>LOKOSSA!B49</f>
        <v>6.09</v>
      </c>
      <c r="AB9" s="25">
        <f>LOKOSSA!B50</f>
        <v>6.12</v>
      </c>
      <c r="AC9" s="25">
        <f>LOKOSSA!B51</f>
        <v>5.87</v>
      </c>
      <c r="AD9" s="18">
        <f>LOKOSSA!B39</f>
        <v>1</v>
      </c>
      <c r="AE9" s="18">
        <f>LOKOSSA!B40</f>
        <v>0.99919999999999998</v>
      </c>
      <c r="AF9" s="18">
        <f>LOKOSSA!B41</f>
        <v>1</v>
      </c>
      <c r="AG9" s="18">
        <f>LOKOSSA!B44</f>
        <v>0.97560000000000002</v>
      </c>
      <c r="AH9" s="18">
        <f>LOKOSSA!B45</f>
        <v>0.99550000000000005</v>
      </c>
      <c r="AI9" s="18">
        <f>LOKOSSA!B46</f>
        <v>0.98109999999999997</v>
      </c>
      <c r="AJ9" s="18">
        <f>LOKOSSA!B54</f>
        <v>0.99150000000000005</v>
      </c>
      <c r="AK9" s="18">
        <f>LOKOSSA!B55</f>
        <v>0.99570000000000003</v>
      </c>
      <c r="AL9" s="18">
        <f>LOKOSSA!B56</f>
        <v>1</v>
      </c>
      <c r="AM9" s="18">
        <f>LOKOSSA!C54</f>
        <v>0.98229999999999995</v>
      </c>
      <c r="AN9" s="18">
        <f>LOKOSSA!C55</f>
        <v>0.95020000000000004</v>
      </c>
      <c r="AO9" s="18">
        <f>LOKOSSA!C56</f>
        <v>0.98770000000000002</v>
      </c>
      <c r="AP9" s="25">
        <f>LOKOSSA!B59</f>
        <v>3482.24</v>
      </c>
      <c r="AQ9" s="25">
        <f>LOKOSSA!B60</f>
        <v>4651.8900000000003</v>
      </c>
      <c r="AR9" s="25">
        <f>LOKOSSA!B61</f>
        <v>7631.54</v>
      </c>
      <c r="AS9" s="25">
        <f>LOKOSSA!C59</f>
        <v>1156.47</v>
      </c>
      <c r="AT9" s="25">
        <f>LOKOSSA!C60</f>
        <v>1272.73</v>
      </c>
      <c r="AU9" s="25">
        <f>LOKOSSA!C61</f>
        <v>1986.65</v>
      </c>
      <c r="AV9" s="18">
        <f>LOKOSSA!B74</f>
        <v>1</v>
      </c>
      <c r="AW9" s="18">
        <f>LOKOSSA!B75</f>
        <v>1</v>
      </c>
      <c r="AX9" s="18">
        <f>LOKOSSA!B76</f>
        <v>1</v>
      </c>
      <c r="AY9" s="18">
        <f>LOKOSSA!B64</f>
        <v>1</v>
      </c>
      <c r="AZ9" s="18">
        <f>LOKOSSA!B65</f>
        <v>1</v>
      </c>
      <c r="BA9" s="18">
        <f>LOKOSSA!B66</f>
        <v>1</v>
      </c>
      <c r="BB9" s="18">
        <f>LOKOSSA!C64</f>
        <v>0.99129999999999996</v>
      </c>
      <c r="BC9" s="18">
        <f>LOKOSSA!C65</f>
        <v>0.99529999999999996</v>
      </c>
      <c r="BD9" s="18">
        <f>LOKOSSA!C66</f>
        <v>1</v>
      </c>
      <c r="BE9" s="25">
        <f>LOKOSSA!B69</f>
        <v>57419.807000000001</v>
      </c>
      <c r="BF9" s="25">
        <f>LOKOSSA!B70</f>
        <v>27516.67</v>
      </c>
      <c r="BG9" s="25">
        <f>LOKOSSA!B71</f>
        <v>12933.84</v>
      </c>
      <c r="BH9" s="25">
        <f>LOKOSSA!C69</f>
        <v>18741.88</v>
      </c>
      <c r="BI9" s="25">
        <f>LOKOSSA!C70</f>
        <v>13537.6</v>
      </c>
      <c r="BJ9" s="25">
        <f>LOKOSSA!C71</f>
        <v>11474.41</v>
      </c>
    </row>
    <row r="10" spans="2:62" x14ac:dyDescent="0.3">
      <c r="B10" s="1" t="s">
        <v>15</v>
      </c>
      <c r="C10" s="18">
        <v>0.99870000000000003</v>
      </c>
      <c r="D10" s="18">
        <f>BOHICON!D4</f>
        <v>1</v>
      </c>
      <c r="E10" s="18">
        <f>BOHICON!D5</f>
        <v>0.99990000000000001</v>
      </c>
      <c r="F10" s="18">
        <f>BOHICON!B8</f>
        <v>0.94350000000000001</v>
      </c>
      <c r="G10" s="18">
        <f>BOHICON!B9</f>
        <v>0.92330000000000001</v>
      </c>
      <c r="H10" s="18">
        <f>BOHICON!B10</f>
        <v>0.93620000000000003</v>
      </c>
      <c r="I10" s="18">
        <f>BOHICON!D13</f>
        <v>0.97250000000000003</v>
      </c>
      <c r="J10" s="18">
        <f>BOHICON!D14</f>
        <v>0.99129999999999996</v>
      </c>
      <c r="K10" s="18">
        <f>BOHICON!D15</f>
        <v>0.93259999999999998</v>
      </c>
      <c r="L10" s="18">
        <f>BOHICON!B26</f>
        <v>5.3E-3</v>
      </c>
      <c r="M10" s="18">
        <f>BOHICON!C26</f>
        <v>2.1100000000000001E-2</v>
      </c>
      <c r="N10" s="18">
        <f>BOHICON!D26</f>
        <v>3.5999999999999999E-3</v>
      </c>
      <c r="O10" s="18">
        <f>BOHICON!B29</f>
        <v>1.37E-2</v>
      </c>
      <c r="P10" s="18">
        <f>BOHICON!B30</f>
        <v>1.5699999999999999E-2</v>
      </c>
      <c r="Q10" s="18">
        <f>BOHICON!B31</f>
        <v>0</v>
      </c>
      <c r="R10" s="1">
        <f>BOHICON!B23</f>
        <v>3.78</v>
      </c>
      <c r="S10" s="1">
        <f>BOHICON!C23</f>
        <v>4.0199999999999996</v>
      </c>
      <c r="T10" s="1">
        <f>BOHICON!D23</f>
        <v>3.86</v>
      </c>
      <c r="U10" s="18">
        <f>BOHICON!B34</f>
        <v>0.95889999999999997</v>
      </c>
      <c r="V10" s="18">
        <f>BOHICON!B35</f>
        <v>0.85499999999999998</v>
      </c>
      <c r="W10" s="18">
        <f>BOHICON!B36</f>
        <v>0.89600000000000002</v>
      </c>
      <c r="X10" s="18">
        <f>BOHICON!C34</f>
        <v>0.94120000000000004</v>
      </c>
      <c r="Y10" s="18">
        <f>BOHICON!C35</f>
        <v>0.83979999999999999</v>
      </c>
      <c r="Z10" s="18">
        <f>BOHICON!C36</f>
        <v>0.87649999999999995</v>
      </c>
      <c r="AA10" s="25">
        <f>BOHICON!B49</f>
        <v>5.91</v>
      </c>
      <c r="AB10" s="25">
        <f>BOHICON!B50</f>
        <v>6.07</v>
      </c>
      <c r="AC10" s="25">
        <f>BOHICON!B51</f>
        <v>6.1</v>
      </c>
      <c r="AD10" s="18">
        <f>BOHICON!B39</f>
        <v>1</v>
      </c>
      <c r="AE10" s="18">
        <f>BOHICON!B40</f>
        <v>0.99550000000000005</v>
      </c>
      <c r="AF10" s="18">
        <f>BOHICON!B41</f>
        <v>0.98899999999999999</v>
      </c>
      <c r="AG10" s="18">
        <f>BOHICON!B44</f>
        <v>0.98880000000000001</v>
      </c>
      <c r="AH10" s="18">
        <f>BOHICON!B45</f>
        <v>0.99770000000000003</v>
      </c>
      <c r="AI10" s="18">
        <f>BOHICON!B46</f>
        <v>0.98260000000000003</v>
      </c>
      <c r="AJ10" s="18">
        <f>BOHICON!B54</f>
        <v>0.98580000000000001</v>
      </c>
      <c r="AK10" s="18">
        <f>BOHICON!B55</f>
        <v>0.9869</v>
      </c>
      <c r="AL10" s="18">
        <f>BOHICON!B56</f>
        <v>0.99580000000000002</v>
      </c>
      <c r="AM10" s="18">
        <f>BOHICON!C54</f>
        <v>0.97130000000000005</v>
      </c>
      <c r="AN10" s="18">
        <f>BOHICON!C55</f>
        <v>0.97260000000000002</v>
      </c>
      <c r="AO10" s="18">
        <f>BOHICON!C56</f>
        <v>0.99129999999999996</v>
      </c>
      <c r="AP10" s="25">
        <f>BOHICON!B59</f>
        <v>3506.88</v>
      </c>
      <c r="AQ10" s="25">
        <f>BOHICON!B60</f>
        <v>3089.84</v>
      </c>
      <c r="AR10" s="25">
        <f>BOHICON!B61</f>
        <v>6459.46</v>
      </c>
      <c r="AS10" s="25">
        <f>BOHICON!C59</f>
        <v>1982.95</v>
      </c>
      <c r="AT10" s="25">
        <f>BOHICON!C60</f>
        <v>1168.93</v>
      </c>
      <c r="AU10" s="25">
        <f>BOHICON!C61</f>
        <v>1755.94</v>
      </c>
      <c r="AV10" s="18">
        <f>BOHICON!B74</f>
        <v>0.98960000000000004</v>
      </c>
      <c r="AW10" s="18">
        <f>BOHICON!B75</f>
        <v>0.98170000000000002</v>
      </c>
      <c r="AX10" s="18">
        <f>BOHICON!B76</f>
        <v>0.9788</v>
      </c>
      <c r="AY10" s="18">
        <f>BOHICON!B64</f>
        <v>1</v>
      </c>
      <c r="AZ10" s="18">
        <f>BOHICON!B65</f>
        <v>1</v>
      </c>
      <c r="BA10" s="18">
        <f>BOHICON!B66</f>
        <v>0.99319999999999997</v>
      </c>
      <c r="BB10" s="18">
        <f>BOHICON!C64</f>
        <v>1</v>
      </c>
      <c r="BC10" s="18">
        <f>BOHICON!C65</f>
        <v>0.99770000000000003</v>
      </c>
      <c r="BD10" s="18">
        <f>BOHICON!C66</f>
        <v>1</v>
      </c>
      <c r="BE10" s="25">
        <f>BOHICON!B69</f>
        <v>36956.67</v>
      </c>
      <c r="BF10" s="25">
        <f>BOHICON!B70</f>
        <v>15662.65</v>
      </c>
      <c r="BG10" s="25">
        <f>BOHICON!B71</f>
        <v>12999.143</v>
      </c>
      <c r="BH10" s="25">
        <f>BOHICON!C69</f>
        <v>15436.67</v>
      </c>
      <c r="BI10" s="25">
        <f>BOHICON!C70</f>
        <v>9549.01</v>
      </c>
      <c r="BJ10" s="25">
        <f>BOHICON!C71</f>
        <v>14439.78</v>
      </c>
    </row>
    <row r="11" spans="2:62" x14ac:dyDescent="0.3">
      <c r="B11" s="1" t="s">
        <v>16</v>
      </c>
      <c r="C11" s="18">
        <v>1</v>
      </c>
      <c r="D11" s="18">
        <f>PARAKOU!D4</f>
        <v>1</v>
      </c>
      <c r="E11" s="18">
        <f>PARAKOU!D5</f>
        <v>0.99990000000000001</v>
      </c>
      <c r="F11" s="18">
        <f>PARAKOU!B8</f>
        <v>0.97950000000000004</v>
      </c>
      <c r="G11" s="18">
        <f>PARAKOU!B9</f>
        <v>0.93959999999999999</v>
      </c>
      <c r="H11" s="18">
        <f>PARAKOU!B10</f>
        <v>0.97289999999999999</v>
      </c>
      <c r="I11" s="18">
        <f>PARAKOU!D13</f>
        <v>0.99209999999999998</v>
      </c>
      <c r="J11" s="18">
        <f>PARAKOU!D14</f>
        <v>0.99609999999999999</v>
      </c>
      <c r="K11" s="18">
        <f>PARAKOU!D15</f>
        <v>0.98119999999999996</v>
      </c>
      <c r="L11" s="18">
        <f>PARAKOU!B26</f>
        <v>2.8999999999999998E-3</v>
      </c>
      <c r="M11" s="18">
        <f>PARAKOU!C26</f>
        <v>6.3E-3</v>
      </c>
      <c r="N11" s="18">
        <f>PARAKOU!D26</f>
        <v>3.0999999999999999E-3</v>
      </c>
      <c r="O11" s="18">
        <f>PARAKOU!B29</f>
        <v>4.5999999999999999E-3</v>
      </c>
      <c r="P11" s="18">
        <f>PARAKOU!B30</f>
        <v>2.3E-3</v>
      </c>
      <c r="Q11" s="18">
        <f>PARAKOU!B31</f>
        <v>3.7000000000000002E-3</v>
      </c>
      <c r="R11" s="1">
        <f>PARAKOU!B23</f>
        <v>3.98</v>
      </c>
      <c r="S11" s="1">
        <f>PARAKOU!C23</f>
        <v>3.63</v>
      </c>
      <c r="T11" s="1">
        <f>PARAKOU!D23</f>
        <v>3.85</v>
      </c>
      <c r="U11" s="18">
        <f>PARAKOU!B34</f>
        <v>0.99770000000000003</v>
      </c>
      <c r="V11" s="18">
        <f>PARAKOU!B35</f>
        <v>0.96340000000000003</v>
      </c>
      <c r="W11" s="18">
        <f>PARAKOU!B36</f>
        <v>0.89080000000000004</v>
      </c>
      <c r="X11" s="18">
        <f>PARAKOU!C34</f>
        <v>0.99109999999999998</v>
      </c>
      <c r="Y11" s="18">
        <f>PARAKOU!C35</f>
        <v>0.95330000000000004</v>
      </c>
      <c r="Z11" s="18">
        <f>PARAKOU!C36</f>
        <v>0.8891</v>
      </c>
      <c r="AA11" s="25">
        <f>PARAKOU!B49</f>
        <v>5.77</v>
      </c>
      <c r="AB11" s="25">
        <f>PARAKOU!B50</f>
        <v>7.35</v>
      </c>
      <c r="AC11" s="25">
        <f>PARAKOU!B51</f>
        <v>7.32</v>
      </c>
      <c r="AD11" s="18">
        <f>PARAKOU!B39</f>
        <v>0.98809999999999998</v>
      </c>
      <c r="AE11" s="18">
        <f>PARAKOU!B40</f>
        <v>0.99070000000000003</v>
      </c>
      <c r="AF11" s="18">
        <f>PARAKOU!B41</f>
        <v>0.98270000000000002</v>
      </c>
      <c r="AG11" s="18">
        <f>PARAKOU!B44</f>
        <v>0.9798</v>
      </c>
      <c r="AH11" s="18">
        <f>PARAKOU!B45</f>
        <v>0.96870000000000001</v>
      </c>
      <c r="AI11" s="18">
        <f>PARAKOU!B46</f>
        <v>0.95079999999999998</v>
      </c>
      <c r="AJ11" s="18">
        <f>PARAKOU!B54</f>
        <v>0.99690000000000001</v>
      </c>
      <c r="AK11" s="18">
        <f>PARAKOU!B55</f>
        <v>1</v>
      </c>
      <c r="AL11" s="18">
        <f>PARAKOU!B56</f>
        <v>0.97009999999999996</v>
      </c>
      <c r="AM11" s="18">
        <f>PARAKOU!C54</f>
        <v>0.98860000000000003</v>
      </c>
      <c r="AN11" s="18">
        <f>PARAKOU!C55</f>
        <v>0.91149999999999998</v>
      </c>
      <c r="AO11" s="18">
        <f>PARAKOU!C56</f>
        <v>0.96509999999999996</v>
      </c>
      <c r="AP11" s="25">
        <f>PARAKOU!B59</f>
        <v>4830.8599999999997</v>
      </c>
      <c r="AQ11" s="25">
        <f>PARAKOU!B60</f>
        <v>3008.55</v>
      </c>
      <c r="AR11" s="25">
        <f>PARAKOU!B61</f>
        <v>6810.93</v>
      </c>
      <c r="AS11" s="25">
        <f>PARAKOU!C59</f>
        <v>2318.31</v>
      </c>
      <c r="AT11" s="25">
        <f>PARAKOU!C60</f>
        <v>908.33</v>
      </c>
      <c r="AU11" s="25">
        <f>PARAKOU!C61</f>
        <v>1919.2</v>
      </c>
      <c r="AV11" s="18">
        <f>PARAKOU!B74</f>
        <v>1</v>
      </c>
      <c r="AW11" s="18">
        <f>PARAKOU!B75</f>
        <v>0.99550000000000005</v>
      </c>
      <c r="AX11" s="18">
        <f>PARAKOU!B76</f>
        <v>0.98770000000000002</v>
      </c>
      <c r="AY11" s="18">
        <f>PARAKOU!B64</f>
        <v>0.99670000000000003</v>
      </c>
      <c r="AZ11" s="18">
        <f>PARAKOU!B65</f>
        <v>1</v>
      </c>
      <c r="BA11" s="18">
        <f>PARAKOU!B66</f>
        <v>0.95389999999999997</v>
      </c>
      <c r="BB11" s="18">
        <f>PARAKOU!C64</f>
        <v>1</v>
      </c>
      <c r="BC11" s="18">
        <f>PARAKOU!C65</f>
        <v>1</v>
      </c>
      <c r="BD11" s="18">
        <f>PARAKOU!C66</f>
        <v>0.97140000000000004</v>
      </c>
      <c r="BE11" s="25">
        <f>PARAKOU!B69</f>
        <v>29498.84</v>
      </c>
      <c r="BF11" s="25">
        <f>PARAKOU!B70</f>
        <v>12899.09</v>
      </c>
      <c r="BG11" s="25">
        <f>PARAKOU!B71</f>
        <v>12572.95</v>
      </c>
      <c r="BH11" s="25">
        <f>PARAKOU!C69</f>
        <v>15470.95</v>
      </c>
      <c r="BI11" s="25">
        <f>PARAKOU!C70</f>
        <v>11821.62</v>
      </c>
      <c r="BJ11" s="25">
        <f>PARAKOU!C71</f>
        <v>10259.33</v>
      </c>
    </row>
    <row r="12" spans="2:62" x14ac:dyDescent="0.3">
      <c r="B12" s="1" t="s">
        <v>17</v>
      </c>
      <c r="C12" s="18">
        <v>0.99580000000000002</v>
      </c>
      <c r="D12" s="18">
        <f>DJOUGOU!D4</f>
        <v>0.99980000000000002</v>
      </c>
      <c r="E12" s="18">
        <f>DJOUGOU!D5</f>
        <v>0.99909999999999999</v>
      </c>
      <c r="F12" s="18">
        <f>DJOUGOU!B8</f>
        <v>0.9133</v>
      </c>
      <c r="G12" s="18">
        <f>DJOUGOU!B9</f>
        <v>0.76300000000000001</v>
      </c>
      <c r="H12" s="18">
        <f>DJOUGOU!B10</f>
        <v>0.90649999999999997</v>
      </c>
      <c r="I12" s="18">
        <f>DJOUGOU!D13</f>
        <v>0.98919999999999997</v>
      </c>
      <c r="J12" s="18">
        <f>DJOUGOU!D14</f>
        <v>0.98729999999999996</v>
      </c>
      <c r="K12" s="18">
        <f>DJOUGOU!D15</f>
        <v>0.9798</v>
      </c>
      <c r="L12" s="18">
        <f>DJOUGOU!B26</f>
        <v>2.7E-2</v>
      </c>
      <c r="M12" s="18">
        <f>DJOUGOU!C26</f>
        <v>2.0199999999999999E-2</v>
      </c>
      <c r="N12" s="18">
        <f>DJOUGOU!D26</f>
        <v>9.7000000000000003E-3</v>
      </c>
      <c r="O12" s="18">
        <f>DJOUGOU!B29</f>
        <v>4.4000000000000003E-3</v>
      </c>
      <c r="P12" s="18">
        <f>DJOUGOU!B30</f>
        <v>2.9600000000000001E-2</v>
      </c>
      <c r="Q12" s="18">
        <f>DJOUGOU!B31</f>
        <v>9.4999999999999998E-3</v>
      </c>
      <c r="R12" s="1">
        <f>DJOUGOU!B23</f>
        <v>3.87</v>
      </c>
      <c r="S12" s="1">
        <f>DJOUGOU!C23</f>
        <v>4.09</v>
      </c>
      <c r="T12" s="1">
        <f>DJOUGOU!D23</f>
        <v>3.91</v>
      </c>
      <c r="U12" s="18">
        <f>DJOUGOU!B34</f>
        <v>0.99450000000000005</v>
      </c>
      <c r="V12" s="18">
        <f>DJOUGOU!B35</f>
        <v>0.92430000000000001</v>
      </c>
      <c r="W12" s="18">
        <f>DJOUGOU!B36</f>
        <v>0.90839999999999999</v>
      </c>
      <c r="X12" s="18">
        <f>DJOUGOU!C34</f>
        <v>0.99170000000000003</v>
      </c>
      <c r="Y12" s="18">
        <f>DJOUGOU!C35</f>
        <v>0.9133</v>
      </c>
      <c r="Z12" s="18">
        <f>DJOUGOU!C36</f>
        <v>0.88970000000000005</v>
      </c>
      <c r="AA12" s="25">
        <f>DJOUGOU!B49</f>
        <v>5.78</v>
      </c>
      <c r="AB12" s="25">
        <f>DJOUGOU!B50</f>
        <v>6.29</v>
      </c>
      <c r="AC12" s="25">
        <f>DJOUGOU!B51</f>
        <v>6.19</v>
      </c>
      <c r="AD12" s="18">
        <f>DJOUGOU!B39</f>
        <v>0.98440000000000005</v>
      </c>
      <c r="AE12" s="18">
        <f>DJOUGOU!B40</f>
        <v>0.98099999999999998</v>
      </c>
      <c r="AF12" s="18">
        <f>DJOUGOU!B41</f>
        <v>0.98560000000000003</v>
      </c>
      <c r="AG12" s="18">
        <f>DJOUGOU!B44</f>
        <v>0.99650000000000005</v>
      </c>
      <c r="AH12" s="18">
        <f>DJOUGOU!B45</f>
        <v>0.98780000000000001</v>
      </c>
      <c r="AI12" s="18">
        <f>DJOUGOU!B46</f>
        <v>0.99809999999999999</v>
      </c>
      <c r="AJ12" s="18">
        <f>DJOUGOU!B54</f>
        <v>1</v>
      </c>
      <c r="AK12" s="18">
        <f>DJOUGOU!B55</f>
        <v>0.97940000000000005</v>
      </c>
      <c r="AL12" s="18">
        <f>DJOUGOU!B56</f>
        <v>1</v>
      </c>
      <c r="AM12" s="18">
        <f>DJOUGOU!C54</f>
        <v>1</v>
      </c>
      <c r="AN12" s="18">
        <f>DJOUGOU!C55</f>
        <v>0.99629999999999996</v>
      </c>
      <c r="AO12" s="18">
        <f>DJOUGOU!C56</f>
        <v>0.99809999999999999</v>
      </c>
      <c r="AP12" s="25">
        <f>DJOUGOU!B59</f>
        <v>4622.4799999999996</v>
      </c>
      <c r="AQ12" s="25">
        <f>DJOUGOU!B60</f>
        <v>4717.91</v>
      </c>
      <c r="AR12" s="25">
        <f>DJOUGOU!B61</f>
        <v>6828.5</v>
      </c>
      <c r="AS12" s="25">
        <f>DJOUGOU!C59</f>
        <v>2355.19</v>
      </c>
      <c r="AT12" s="25">
        <f>DJOUGOU!C60</f>
        <v>1527.06</v>
      </c>
      <c r="AU12" s="25">
        <f>DJOUGOU!C61</f>
        <v>1880.52</v>
      </c>
      <c r="AV12" s="18">
        <f>DJOUGOU!B74</f>
        <v>1</v>
      </c>
      <c r="AW12" s="18">
        <f>DJOUGOU!B75</f>
        <v>0.9839</v>
      </c>
      <c r="AX12" s="18">
        <f>DJOUGOU!B76</f>
        <v>0.99080000000000001</v>
      </c>
      <c r="AY12" s="18">
        <f>DJOUGOU!B64</f>
        <v>1</v>
      </c>
      <c r="AZ12" s="18">
        <f>DJOUGOU!B65</f>
        <v>0.99670000000000003</v>
      </c>
      <c r="BA12" s="18">
        <f>DJOUGOU!B66</f>
        <v>1</v>
      </c>
      <c r="BB12" s="18">
        <f>DJOUGOU!C64</f>
        <v>1</v>
      </c>
      <c r="BC12" s="18">
        <f>DJOUGOU!C65</f>
        <v>0.99660000000000004</v>
      </c>
      <c r="BD12" s="18">
        <f>DJOUGOU!C66</f>
        <v>1</v>
      </c>
      <c r="BE12" s="25">
        <f>DJOUGOU!B69</f>
        <v>38987.910000000003</v>
      </c>
      <c r="BF12" s="25">
        <f>DJOUGOU!B70</f>
        <v>17045.28</v>
      </c>
      <c r="BG12" s="25">
        <f>DJOUGOU!B71</f>
        <v>12899.65</v>
      </c>
      <c r="BH12" s="25">
        <f>DJOUGOU!C69</f>
        <v>18164.79</v>
      </c>
      <c r="BI12" s="25">
        <f>DJOUGOU!C70</f>
        <v>11628.13</v>
      </c>
      <c r="BJ12" s="25">
        <f>DJOUGOU!C71</f>
        <v>11562.18</v>
      </c>
    </row>
    <row r="13" spans="2:62" x14ac:dyDescent="0.3">
      <c r="B13" s="1" t="s">
        <v>18</v>
      </c>
      <c r="C13" s="18">
        <v>0.99970000000000003</v>
      </c>
      <c r="D13" s="18">
        <f>NATITINGO!D4</f>
        <v>0.99590000000000001</v>
      </c>
      <c r="E13" s="18">
        <f>NATITINGO!D5</f>
        <v>0.98229999999999995</v>
      </c>
      <c r="F13" s="18">
        <f>NATITINGO!B8</f>
        <v>0.92449999999999999</v>
      </c>
      <c r="G13" s="18">
        <f>NATITINGO!B9</f>
        <v>0.73140000000000005</v>
      </c>
      <c r="H13" s="18">
        <f>NATITINGO!B10</f>
        <v>0.66149999999999998</v>
      </c>
      <c r="I13" s="18">
        <f>NATITINGO!D13</f>
        <v>0.99539999999999995</v>
      </c>
      <c r="J13" s="18">
        <f>NATITINGO!D14</f>
        <v>0.98829999999999996</v>
      </c>
      <c r="K13" s="18">
        <f>NATITINGO!D15</f>
        <v>0.98399999999999999</v>
      </c>
      <c r="L13" s="18">
        <f>NATITINGO!B26</f>
        <v>1.06E-2</v>
      </c>
      <c r="M13" s="18">
        <f>NATITINGO!C26</f>
        <v>2.9700000000000001E-2</v>
      </c>
      <c r="N13" s="18">
        <f>NATITINGO!D26</f>
        <v>4.2500000000000003E-2</v>
      </c>
      <c r="O13" s="18">
        <f>NATITINGO!B29</f>
        <v>4.0000000000000001E-3</v>
      </c>
      <c r="P13" s="18">
        <f>NATITINGO!B30</f>
        <v>1.7100000000000001E-2</v>
      </c>
      <c r="Q13" s="18">
        <f>NATITINGO!B31</f>
        <v>1.2800000000000001E-2</v>
      </c>
      <c r="R13" s="1">
        <f>NATITINGO!B23</f>
        <v>4.03</v>
      </c>
      <c r="S13" s="1">
        <f>NATITINGO!C23</f>
        <v>3.73</v>
      </c>
      <c r="T13" s="1">
        <f>NATITINGO!D23</f>
        <v>3.93</v>
      </c>
      <c r="U13" s="18">
        <f>NATITINGO!B34</f>
        <v>0.99360000000000004</v>
      </c>
      <c r="V13" s="18">
        <f>NATITINGO!B35</f>
        <v>0.93589999999999995</v>
      </c>
      <c r="W13" s="18">
        <f>NATITINGO!B36</f>
        <v>0.85209999999999997</v>
      </c>
      <c r="X13" s="18">
        <f>NATITINGO!C34</f>
        <v>0.98870000000000002</v>
      </c>
      <c r="Y13" s="18">
        <f>NATITINGO!C35</f>
        <v>0.90380000000000005</v>
      </c>
      <c r="Z13" s="18">
        <f>NATITINGO!C36</f>
        <v>0.84440000000000004</v>
      </c>
      <c r="AA13" s="25">
        <f>NATITINGO!B49</f>
        <v>6.66</v>
      </c>
      <c r="AB13" s="25">
        <f>NATITINGO!B50</f>
        <v>6.98</v>
      </c>
      <c r="AC13" s="25">
        <f>NATITINGO!B51</f>
        <v>7.01</v>
      </c>
      <c r="AD13" s="18">
        <f>NATITINGO!B39</f>
        <v>1</v>
      </c>
      <c r="AE13" s="18">
        <f>NATITINGO!B40</f>
        <v>1</v>
      </c>
      <c r="AF13" s="18">
        <f>NATITINGO!B41</f>
        <v>1</v>
      </c>
      <c r="AG13" s="18">
        <f>NATITINGO!B44</f>
        <v>0.99780000000000002</v>
      </c>
      <c r="AH13" s="18">
        <f>NATITINGO!B45</f>
        <v>0.95330000000000004</v>
      </c>
      <c r="AI13" s="18">
        <f>NATITINGO!B46</f>
        <v>0.99060000000000004</v>
      </c>
      <c r="AJ13" s="18">
        <f>NATITINGO!B54</f>
        <v>0.99560000000000004</v>
      </c>
      <c r="AK13" s="18">
        <f>NATITINGO!B55</f>
        <v>0.98699999999999999</v>
      </c>
      <c r="AL13" s="18">
        <f>NATITINGO!B56</f>
        <v>1</v>
      </c>
      <c r="AM13" s="18">
        <f>NATITINGO!C54</f>
        <v>0.99160000000000004</v>
      </c>
      <c r="AN13" s="18">
        <f>NATITINGO!C55</f>
        <v>1</v>
      </c>
      <c r="AO13" s="18">
        <f>NATITINGO!C56</f>
        <v>0.99380000000000002</v>
      </c>
      <c r="AP13" s="25">
        <f>NATITINGO!B59</f>
        <v>6970.1</v>
      </c>
      <c r="AQ13" s="25">
        <f>NATITINGO!B60</f>
        <v>4493.7700000000004</v>
      </c>
      <c r="AR13" s="25">
        <f>NATITINGO!B61</f>
        <v>6544.37</v>
      </c>
      <c r="AS13" s="25">
        <f>NATITINGO!C59</f>
        <v>2627.48</v>
      </c>
      <c r="AT13" s="25">
        <f>NATITINGO!C60</f>
        <v>1391.74</v>
      </c>
      <c r="AU13" s="25">
        <f>NATITINGO!C61</f>
        <v>2015.55</v>
      </c>
      <c r="AV13" s="18">
        <f>NATITINGO!B74</f>
        <v>0.98109999999999997</v>
      </c>
      <c r="AW13" s="18">
        <f>NATITINGO!B75</f>
        <v>0.97450000000000003</v>
      </c>
      <c r="AX13" s="18">
        <f>NATITINGO!B76</f>
        <v>0.9788</v>
      </c>
      <c r="AY13" s="18">
        <f>NATITINGO!B64</f>
        <v>0.99570000000000003</v>
      </c>
      <c r="AZ13" s="18">
        <f>NATITINGO!B65</f>
        <v>0.99780000000000002</v>
      </c>
      <c r="BA13" s="18">
        <f>NATITINGO!B66</f>
        <v>0.91669999999999996</v>
      </c>
      <c r="BB13" s="18">
        <f>NATITINGO!C64</f>
        <v>1</v>
      </c>
      <c r="BC13" s="18">
        <f>NATITINGO!C65</f>
        <v>0.99550000000000005</v>
      </c>
      <c r="BD13" s="18">
        <f>NATITINGO!C66</f>
        <v>1</v>
      </c>
      <c r="BE13" s="25">
        <f>NATITINGO!B69</f>
        <v>52666.45</v>
      </c>
      <c r="BF13" s="25">
        <f>NATITINGO!B70</f>
        <v>15471.21</v>
      </c>
      <c r="BG13" s="25">
        <f>NATITINGO!B71</f>
        <v>14025.19</v>
      </c>
      <c r="BH13" s="25">
        <f>NATITINGO!C69</f>
        <v>21183.75</v>
      </c>
      <c r="BI13" s="25">
        <f>NATITINGO!C70</f>
        <v>8075.06</v>
      </c>
      <c r="BJ13" s="25">
        <f>NATITINGO!C71</f>
        <v>10441.17</v>
      </c>
    </row>
    <row r="14" spans="2:62" x14ac:dyDescent="0.3">
      <c r="B14" s="1" t="s">
        <v>19</v>
      </c>
      <c r="C14" s="18">
        <v>0.99839999999999995</v>
      </c>
      <c r="D14" s="18">
        <f>ALLADA!D4</f>
        <v>1</v>
      </c>
      <c r="E14" s="18">
        <f>ALLADA!D5</f>
        <v>1</v>
      </c>
      <c r="F14" s="18">
        <f>ALLADA!B8</f>
        <v>0.86470000000000002</v>
      </c>
      <c r="G14" s="18">
        <f>ALLADA!B9</f>
        <v>0.84840000000000004</v>
      </c>
      <c r="H14" s="18">
        <f>ALLADA!B10</f>
        <v>0.94740000000000002</v>
      </c>
      <c r="I14" s="18">
        <f>ALLADA!D13</f>
        <v>0.96679999999999999</v>
      </c>
      <c r="J14" s="18">
        <f>ALLADA!D14</f>
        <v>0.99919999999999998</v>
      </c>
      <c r="K14" s="18">
        <f>ALLADA!D15</f>
        <v>0.92549999999999999</v>
      </c>
      <c r="L14" s="18">
        <f>ALLADA!B26</f>
        <v>6.1000000000000004E-3</v>
      </c>
      <c r="M14" s="18">
        <f>ALLADA!C26</f>
        <v>1.29E-2</v>
      </c>
      <c r="N14" s="18">
        <f>ALLADA!D26</f>
        <v>1.17E-2</v>
      </c>
      <c r="O14" s="18">
        <f>ALLADA!B29</f>
        <v>7.1000000000000004E-3</v>
      </c>
      <c r="P14" s="18">
        <f>ALLADA!B30</f>
        <v>8.3999999999999995E-3</v>
      </c>
      <c r="Q14" s="18">
        <f>ALLADA!B31</f>
        <v>4.1000000000000003E-3</v>
      </c>
      <c r="R14" s="1">
        <f>ALLADA!B23</f>
        <v>3.79</v>
      </c>
      <c r="S14" s="1">
        <f>ALLADA!C23</f>
        <v>3.95</v>
      </c>
      <c r="T14" s="1">
        <f>ALLADA!D23</f>
        <v>3.91</v>
      </c>
      <c r="U14" s="18">
        <f>ALLADA!B34</f>
        <v>0.96340000000000003</v>
      </c>
      <c r="V14" s="18">
        <f>ALLADA!B35</f>
        <v>0.93730000000000002</v>
      </c>
      <c r="W14" s="18">
        <f>ALLADA!B36</f>
        <v>0.99670000000000003</v>
      </c>
      <c r="X14" s="18">
        <f>ALLADA!C34</f>
        <v>0.95140000000000002</v>
      </c>
      <c r="Y14" s="18">
        <f>ALLADA!C35</f>
        <v>0.91100000000000003</v>
      </c>
      <c r="Z14" s="18">
        <f>ALLADA!C36</f>
        <v>0.99360000000000004</v>
      </c>
      <c r="AA14" s="25">
        <f>ALLADA!B49</f>
        <v>5.35</v>
      </c>
      <c r="AB14" s="25">
        <f>ALLADA!B50</f>
        <v>7.01</v>
      </c>
      <c r="AC14" s="25">
        <f>ALLADA!B51</f>
        <v>6.49</v>
      </c>
      <c r="AD14" s="18">
        <f>ALLADA!B39</f>
        <v>0.97440000000000004</v>
      </c>
      <c r="AE14" s="18">
        <f>ALLADA!B40</f>
        <v>0.9859</v>
      </c>
      <c r="AF14" s="18">
        <f>ALLADA!B41</f>
        <v>0.97099999999999997</v>
      </c>
      <c r="AG14" s="18">
        <f>ALLADA!B44</f>
        <v>0.99309999999999998</v>
      </c>
      <c r="AH14" s="18">
        <f>ALLADA!B45</f>
        <v>0.96440000000000003</v>
      </c>
      <c r="AI14" s="18">
        <f>ALLADA!B46</f>
        <v>1</v>
      </c>
      <c r="AJ14" s="18">
        <f>ALLADA!B54</f>
        <v>1</v>
      </c>
      <c r="AK14" s="18">
        <f>ALLADA!B55</f>
        <v>0.99529999999999996</v>
      </c>
      <c r="AL14" s="18">
        <f>ALLADA!B56</f>
        <v>0.99519999999999997</v>
      </c>
      <c r="AM14" s="18">
        <f>ALLADA!C54</f>
        <v>0.99550000000000005</v>
      </c>
      <c r="AN14" s="18">
        <f>ALLADA!C55</f>
        <v>1</v>
      </c>
      <c r="AO14" s="18">
        <f>ALLADA!C56</f>
        <v>0.995</v>
      </c>
      <c r="AP14" s="25">
        <f>ALLADA!B59</f>
        <v>5344.28</v>
      </c>
      <c r="AQ14" s="25">
        <f>ALLADA!B60</f>
        <v>4071.6</v>
      </c>
      <c r="AR14" s="25">
        <f>ALLADA!B61</f>
        <v>9464.7099999999991</v>
      </c>
      <c r="AS14" s="25">
        <f>ALLADA!C59</f>
        <v>2002.72</v>
      </c>
      <c r="AT14" s="25">
        <f>ALLADA!C60</f>
        <v>1159.53</v>
      </c>
      <c r="AU14" s="25">
        <f>ALLADA!C61</f>
        <v>2186.94</v>
      </c>
      <c r="AV14" s="18">
        <f>ALLADA!B74</f>
        <v>1</v>
      </c>
      <c r="AW14" s="18">
        <f>ALLADA!B75</f>
        <v>1</v>
      </c>
      <c r="AX14" s="18">
        <f>ALLADA!B76</f>
        <v>1</v>
      </c>
      <c r="AY14" s="18">
        <f>ALLADA!B64</f>
        <v>1</v>
      </c>
      <c r="AZ14" s="18">
        <f>ALLADA!B65</f>
        <v>1</v>
      </c>
      <c r="BA14" s="18">
        <f>ALLADA!B66</f>
        <v>1</v>
      </c>
      <c r="BB14" s="18">
        <f>ALLADA!C64</f>
        <v>0.99570000000000003</v>
      </c>
      <c r="BC14" s="18">
        <f>ALLADA!C65</f>
        <v>1</v>
      </c>
      <c r="BD14" s="18">
        <f>ALLADA!C66</f>
        <v>1</v>
      </c>
      <c r="BE14" s="25">
        <f>ALLADA!B69</f>
        <v>46172.72</v>
      </c>
      <c r="BF14" s="25">
        <f>ALLADA!B70</f>
        <v>24826.97</v>
      </c>
      <c r="BG14" s="25">
        <f>ALLADA!B71</f>
        <v>12997.57</v>
      </c>
      <c r="BH14" s="25">
        <f>ALLADA!C69</f>
        <v>16624.740000000002</v>
      </c>
      <c r="BI14" s="25">
        <f>ALLADA!C70</f>
        <v>13955.81</v>
      </c>
      <c r="BJ14" s="25">
        <f>ALLADA!C71</f>
        <v>11903.43</v>
      </c>
    </row>
    <row r="15" spans="2:62" x14ac:dyDescent="0.3">
      <c r="B15" s="1" t="s">
        <v>20</v>
      </c>
      <c r="C15" s="18">
        <v>0.877</v>
      </c>
      <c r="D15" s="18">
        <v>0.91339999999999999</v>
      </c>
      <c r="E15" s="18">
        <v>0.876</v>
      </c>
      <c r="F15" s="18">
        <v>0.62649999999999995</v>
      </c>
      <c r="G15" s="18">
        <v>0.68500000000000005</v>
      </c>
      <c r="H15" s="18">
        <v>0.6552</v>
      </c>
      <c r="I15" s="18">
        <v>0.81200000000000006</v>
      </c>
      <c r="J15" s="18">
        <v>0.73780000000000001</v>
      </c>
      <c r="K15" s="18">
        <v>0.67630000000000001</v>
      </c>
      <c r="L15" s="18">
        <v>5.8799999999999998E-2</v>
      </c>
      <c r="M15" s="18">
        <v>7.6399999999999996E-2</v>
      </c>
      <c r="N15" s="18">
        <v>9.5799999999999996E-2</v>
      </c>
      <c r="O15" s="18">
        <v>0.06</v>
      </c>
      <c r="P15" s="18">
        <v>0.1032</v>
      </c>
      <c r="Q15" s="18">
        <v>9.5600000000000004E-2</v>
      </c>
      <c r="R15" s="1">
        <v>3.79</v>
      </c>
      <c r="S15" s="1">
        <v>3.95</v>
      </c>
      <c r="T15" s="1">
        <v>3.91</v>
      </c>
      <c r="U15" s="18">
        <v>0.92200000000000004</v>
      </c>
      <c r="V15" s="18">
        <v>0.89500000000000002</v>
      </c>
      <c r="W15" s="18">
        <v>0.91120000000000001</v>
      </c>
      <c r="X15" s="18">
        <v>0.90090000000000003</v>
      </c>
      <c r="Y15" s="18">
        <v>0.88139999999999996</v>
      </c>
      <c r="Z15" s="18">
        <v>0.90669999999999995</v>
      </c>
      <c r="AA15" s="25">
        <v>7.29</v>
      </c>
      <c r="AB15" s="25">
        <v>8.3000000000000007</v>
      </c>
      <c r="AC15" s="25">
        <v>8.77</v>
      </c>
      <c r="AD15" s="18">
        <v>0.95250000000000001</v>
      </c>
      <c r="AE15" s="18">
        <v>0.91220000000000001</v>
      </c>
      <c r="AF15" s="18">
        <v>0.93469999999999998</v>
      </c>
      <c r="AG15" s="18">
        <v>0.93330000000000002</v>
      </c>
      <c r="AH15" s="18">
        <v>0.87890000000000001</v>
      </c>
      <c r="AI15" s="18">
        <v>0.88300000000000001</v>
      </c>
      <c r="AJ15" s="18">
        <v>0.95420000000000005</v>
      </c>
      <c r="AK15" s="18">
        <v>0.93659999999999999</v>
      </c>
      <c r="AL15" s="18">
        <v>0.98680000000000001</v>
      </c>
      <c r="AM15" s="18">
        <v>0.93920000000000003</v>
      </c>
      <c r="AN15" s="18">
        <v>0.97729999999999995</v>
      </c>
      <c r="AO15" s="18">
        <v>0.92959999999999998</v>
      </c>
      <c r="AP15" s="25">
        <v>4432.96</v>
      </c>
      <c r="AQ15" s="25">
        <v>3134.27</v>
      </c>
      <c r="AR15" s="25">
        <v>5867.9</v>
      </c>
      <c r="AS15" s="25">
        <v>1867.87</v>
      </c>
      <c r="AT15" s="25">
        <v>1352.87</v>
      </c>
      <c r="AU15" s="25">
        <v>1793.38</v>
      </c>
      <c r="AV15" s="18">
        <v>0.9708</v>
      </c>
      <c r="AW15" s="18">
        <v>0.95330000000000004</v>
      </c>
      <c r="AX15" s="18">
        <v>0.9526</v>
      </c>
      <c r="AY15" s="18">
        <v>0.99409999999999998</v>
      </c>
      <c r="AZ15" s="18">
        <v>0.93259999999999998</v>
      </c>
      <c r="BA15" s="18">
        <v>0.875</v>
      </c>
      <c r="BB15" s="18">
        <v>0.93130000000000002</v>
      </c>
      <c r="BC15" s="18">
        <v>0.90790000000000004</v>
      </c>
      <c r="BD15" s="18">
        <v>0.9103</v>
      </c>
      <c r="BE15" s="25">
        <v>39881.870000000003</v>
      </c>
      <c r="BF15" s="25">
        <v>10525.87</v>
      </c>
      <c r="BG15" s="25">
        <v>10351.44</v>
      </c>
      <c r="BH15" s="25">
        <v>13135.49</v>
      </c>
      <c r="BI15" s="25">
        <v>7045.87</v>
      </c>
      <c r="BJ15" s="25">
        <v>9103.26</v>
      </c>
    </row>
    <row r="16" spans="2:62" x14ac:dyDescent="0.3">
      <c r="B16" s="1" t="s">
        <v>21</v>
      </c>
      <c r="C16" s="26">
        <v>0.99639999999999995</v>
      </c>
      <c r="D16" s="26">
        <v>0.99750000000000005</v>
      </c>
      <c r="E16" s="26">
        <v>0.99680000000000002</v>
      </c>
      <c r="F16" s="26">
        <v>0.94599999999999995</v>
      </c>
      <c r="G16" s="26">
        <v>0.9133</v>
      </c>
      <c r="H16" s="26">
        <v>0.93810000000000004</v>
      </c>
      <c r="I16" s="26">
        <v>0.94340000000000002</v>
      </c>
      <c r="J16" s="26">
        <v>0.96319999999999995</v>
      </c>
      <c r="K16" s="26">
        <v>0.92510000000000003</v>
      </c>
      <c r="L16" s="26">
        <v>1.35E-2</v>
      </c>
      <c r="M16" s="26">
        <v>1.9400000000000001E-2</v>
      </c>
      <c r="N16" s="26">
        <v>1.89E-2</v>
      </c>
      <c r="O16" s="26">
        <v>9.2999999999999992E-3</v>
      </c>
      <c r="P16" s="26">
        <v>2.1899999999999999E-2</v>
      </c>
      <c r="Q16" s="26">
        <v>1.34E-2</v>
      </c>
      <c r="R16" s="22">
        <v>3.81</v>
      </c>
      <c r="S16" s="22">
        <v>4.03</v>
      </c>
      <c r="T16" s="22">
        <v>3.9</v>
      </c>
      <c r="U16" s="26">
        <v>0.95330000000000004</v>
      </c>
      <c r="V16" s="26">
        <v>0.91180000000000005</v>
      </c>
      <c r="W16" s="26">
        <v>0.92069999999999996</v>
      </c>
      <c r="X16" s="26">
        <v>0.94099999999999995</v>
      </c>
      <c r="Y16" s="26">
        <v>0.89929999999999999</v>
      </c>
      <c r="Z16" s="26">
        <v>0.91010000000000002</v>
      </c>
      <c r="AA16" s="22">
        <v>5.84</v>
      </c>
      <c r="AB16" s="22">
        <v>6.34</v>
      </c>
      <c r="AC16" s="22">
        <v>6.41</v>
      </c>
      <c r="AD16" s="26">
        <v>0.98960000000000004</v>
      </c>
      <c r="AE16" s="26">
        <v>0.98109999999999997</v>
      </c>
      <c r="AF16" s="26">
        <v>0.98509999999999998</v>
      </c>
      <c r="AG16" s="26">
        <v>0.98170000000000002</v>
      </c>
      <c r="AH16" s="26">
        <v>0.97219999999999995</v>
      </c>
      <c r="AI16" s="26">
        <v>0.96940000000000004</v>
      </c>
      <c r="AJ16" s="26">
        <v>0.99070000000000003</v>
      </c>
      <c r="AK16" s="26">
        <v>0.98419999999999996</v>
      </c>
      <c r="AL16" s="26">
        <v>0.99209999999999998</v>
      </c>
      <c r="AM16" s="26">
        <v>0.98509999999999998</v>
      </c>
      <c r="AN16" s="26">
        <v>0.9788</v>
      </c>
      <c r="AO16" s="26">
        <v>0.98709999999999998</v>
      </c>
      <c r="AP16" s="22">
        <v>3654.24</v>
      </c>
      <c r="AQ16" s="22">
        <v>4740.32</v>
      </c>
      <c r="AR16" s="22">
        <v>7474.61</v>
      </c>
      <c r="AS16" s="22">
        <v>1682.37</v>
      </c>
      <c r="AT16" s="22">
        <v>1226.04</v>
      </c>
      <c r="AU16" s="22">
        <v>2072.4899999999998</v>
      </c>
      <c r="AV16" s="26">
        <v>0.99050000000000005</v>
      </c>
      <c r="AW16" s="26">
        <v>0.98699999999999999</v>
      </c>
      <c r="AX16" s="26">
        <v>0.98519999999999996</v>
      </c>
      <c r="AY16" s="26">
        <v>0.99680000000000002</v>
      </c>
      <c r="AZ16" s="26">
        <v>0.99109999999999998</v>
      </c>
      <c r="BA16" s="26">
        <v>0.97550000000000003</v>
      </c>
      <c r="BB16" s="26">
        <v>0.99129999999999996</v>
      </c>
      <c r="BC16" s="26">
        <v>0.98829999999999996</v>
      </c>
      <c r="BD16" s="26">
        <v>0.98709999999999998</v>
      </c>
      <c r="BE16" s="22">
        <v>34940.53</v>
      </c>
      <c r="BF16" s="22">
        <v>21238.29</v>
      </c>
      <c r="BG16" s="22">
        <v>12580.27</v>
      </c>
      <c r="BH16" s="22">
        <v>16435.88</v>
      </c>
      <c r="BI16" s="22">
        <v>10855.57</v>
      </c>
      <c r="BJ16" s="22">
        <v>11743.18</v>
      </c>
    </row>
    <row r="18" spans="2:8" x14ac:dyDescent="0.3">
      <c r="C18" s="19"/>
    </row>
    <row r="20" spans="2:8" x14ac:dyDescent="0.3">
      <c r="C20" s="19"/>
    </row>
    <row r="21" spans="2:8" x14ac:dyDescent="0.3">
      <c r="D21" s="30" t="s">
        <v>130</v>
      </c>
      <c r="E21" s="30"/>
      <c r="F21" s="30"/>
    </row>
    <row r="22" spans="2:8" x14ac:dyDescent="0.3">
      <c r="B22" s="1" t="s">
        <v>37</v>
      </c>
      <c r="C22" s="27" t="s">
        <v>3</v>
      </c>
      <c r="D22" s="28"/>
      <c r="E22" s="29"/>
      <c r="F22" s="27" t="s">
        <v>5</v>
      </c>
      <c r="G22" s="28"/>
      <c r="H22" s="29"/>
    </row>
    <row r="23" spans="2:8" x14ac:dyDescent="0.3">
      <c r="B23" s="1" t="s">
        <v>36</v>
      </c>
      <c r="C23" s="3" t="s">
        <v>0</v>
      </c>
      <c r="D23" s="4" t="s">
        <v>1</v>
      </c>
      <c r="E23" s="5" t="s">
        <v>2</v>
      </c>
      <c r="F23" s="3" t="s">
        <v>0</v>
      </c>
      <c r="G23" s="4" t="s">
        <v>1</v>
      </c>
      <c r="H23" s="5" t="s">
        <v>2</v>
      </c>
    </row>
    <row r="24" spans="2:8" x14ac:dyDescent="0.3">
      <c r="B24" s="1" t="s">
        <v>9</v>
      </c>
      <c r="C24" s="11">
        <v>0.99580000000000002</v>
      </c>
      <c r="D24" s="11">
        <v>0.99990000000000001</v>
      </c>
      <c r="E24" s="11">
        <v>0.9859</v>
      </c>
      <c r="F24" s="15">
        <v>0.91190000000000004</v>
      </c>
      <c r="G24" s="15">
        <v>0.93359999999999999</v>
      </c>
      <c r="H24" s="15">
        <v>0.93220000000000003</v>
      </c>
    </row>
    <row r="25" spans="2:8" x14ac:dyDescent="0.3">
      <c r="B25" s="1" t="s">
        <v>10</v>
      </c>
      <c r="C25" s="11">
        <v>0.99870000000000003</v>
      </c>
      <c r="D25" s="11">
        <v>0.99309999999999998</v>
      </c>
      <c r="E25" s="11">
        <v>0.98680000000000001</v>
      </c>
      <c r="F25" s="15">
        <v>0.9163</v>
      </c>
      <c r="G25" s="15">
        <v>0.89239999999999997</v>
      </c>
      <c r="H25" s="15">
        <v>0.77639999999999998</v>
      </c>
    </row>
    <row r="26" spans="2:8" x14ac:dyDescent="0.3">
      <c r="B26" s="1" t="s">
        <v>11</v>
      </c>
      <c r="C26" s="11">
        <v>1</v>
      </c>
      <c r="D26" s="11">
        <v>0.99929999999999997</v>
      </c>
      <c r="E26" s="11">
        <v>0.99980000000000002</v>
      </c>
      <c r="F26" s="15">
        <v>0.91500000000000004</v>
      </c>
      <c r="G26" s="15">
        <v>0.89429999999999998</v>
      </c>
      <c r="H26" s="15">
        <v>0.90659999999999996</v>
      </c>
    </row>
    <row r="27" spans="2:8" x14ac:dyDescent="0.3">
      <c r="B27" s="1" t="s">
        <v>12</v>
      </c>
      <c r="C27" s="11">
        <v>0.99990000000000001</v>
      </c>
      <c r="D27" s="11">
        <v>0.99970000000000003</v>
      </c>
      <c r="E27" s="11">
        <v>0.99970000000000003</v>
      </c>
      <c r="F27" s="15">
        <v>0.91949999999999998</v>
      </c>
      <c r="G27" s="15">
        <v>0.97909999999999997</v>
      </c>
      <c r="H27" s="15">
        <v>0.95909999999999995</v>
      </c>
    </row>
    <row r="28" spans="2:8" x14ac:dyDescent="0.3">
      <c r="B28" s="1" t="s">
        <v>13</v>
      </c>
      <c r="C28" s="11">
        <v>0.96409999999999996</v>
      </c>
      <c r="D28" s="11">
        <v>0.92220000000000002</v>
      </c>
      <c r="E28" s="11">
        <v>0.99909999999999999</v>
      </c>
      <c r="F28" s="15">
        <v>0.88019999999999998</v>
      </c>
      <c r="G28" s="15">
        <v>0.88329999999999997</v>
      </c>
      <c r="H28" s="15">
        <v>0.60950000000000004</v>
      </c>
    </row>
    <row r="29" spans="2:8" x14ac:dyDescent="0.3">
      <c r="B29" s="1" t="s">
        <v>14</v>
      </c>
      <c r="C29" s="11">
        <v>0.98109999999999997</v>
      </c>
      <c r="D29" s="11">
        <v>0.98480000000000001</v>
      </c>
      <c r="E29" s="11">
        <v>0.98060000000000003</v>
      </c>
      <c r="F29" s="15">
        <v>0.90749999999999997</v>
      </c>
      <c r="G29" s="15">
        <v>0.91910000000000003</v>
      </c>
      <c r="H29" s="15">
        <v>0.78559999999999997</v>
      </c>
    </row>
    <row r="30" spans="2:8" x14ac:dyDescent="0.3">
      <c r="B30" s="1" t="s">
        <v>15</v>
      </c>
      <c r="C30" s="11">
        <v>0.99060000000000004</v>
      </c>
      <c r="D30" s="11">
        <v>0.99970000000000003</v>
      </c>
      <c r="E30" s="11">
        <v>0.99990000000000001</v>
      </c>
      <c r="F30" s="15">
        <v>0.9042</v>
      </c>
      <c r="G30" s="15">
        <v>0.92549999999999999</v>
      </c>
      <c r="H30" s="15">
        <v>0.76749999999999996</v>
      </c>
    </row>
    <row r="31" spans="2:8" x14ac:dyDescent="0.3">
      <c r="B31" s="1" t="s">
        <v>16</v>
      </c>
      <c r="C31" s="11">
        <v>0.99790000000000001</v>
      </c>
      <c r="D31" s="11">
        <v>0.99990000000000001</v>
      </c>
      <c r="E31" s="11">
        <v>0.99939999999999996</v>
      </c>
      <c r="F31" s="15">
        <v>0.89190000000000003</v>
      </c>
      <c r="G31" s="15">
        <v>0.93220000000000003</v>
      </c>
      <c r="H31" s="15">
        <v>0.87619999999999998</v>
      </c>
    </row>
    <row r="32" spans="2:8" x14ac:dyDescent="0.3">
      <c r="B32" s="1" t="s">
        <v>17</v>
      </c>
      <c r="C32" s="11">
        <v>0.97870000000000001</v>
      </c>
      <c r="D32" s="11">
        <v>0.99360000000000004</v>
      </c>
      <c r="E32" s="11">
        <v>0.99360000000000004</v>
      </c>
      <c r="F32" s="15">
        <v>0.91500000000000004</v>
      </c>
      <c r="G32" s="15">
        <v>0.93389999999999995</v>
      </c>
      <c r="H32" s="15">
        <v>0.89500000000000002</v>
      </c>
    </row>
    <row r="33" spans="2:8" x14ac:dyDescent="0.3">
      <c r="B33" s="1" t="s">
        <v>18</v>
      </c>
      <c r="C33" s="11">
        <v>0.997</v>
      </c>
      <c r="D33" s="11">
        <v>0.98529999999999995</v>
      </c>
      <c r="E33" s="11">
        <v>0.96389999999999998</v>
      </c>
      <c r="F33" s="15">
        <v>0.94630000000000003</v>
      </c>
      <c r="G33" s="15">
        <v>0.94120000000000004</v>
      </c>
      <c r="H33" s="15">
        <v>0.82820000000000005</v>
      </c>
    </row>
    <row r="34" spans="2:8" x14ac:dyDescent="0.3">
      <c r="B34" s="1" t="s">
        <v>19</v>
      </c>
      <c r="C34" s="11">
        <v>0.99160000000000004</v>
      </c>
      <c r="D34" s="11">
        <v>0.99770000000000003</v>
      </c>
      <c r="E34" s="11">
        <v>0.99950000000000006</v>
      </c>
      <c r="F34" s="15">
        <v>0.8448</v>
      </c>
      <c r="G34" s="15">
        <v>0.97399999999999998</v>
      </c>
      <c r="H34" s="15">
        <v>0.7722</v>
      </c>
    </row>
    <row r="35" spans="2:8" x14ac:dyDescent="0.3">
      <c r="B35" s="1" t="s">
        <v>20</v>
      </c>
      <c r="C35" s="11">
        <v>0.79369999999999996</v>
      </c>
      <c r="D35" s="11">
        <v>0.82940000000000003</v>
      </c>
      <c r="E35" s="11">
        <v>0.75360000000000005</v>
      </c>
      <c r="F35" s="15">
        <v>0.57399999999999995</v>
      </c>
      <c r="G35" s="15">
        <v>0.55430000000000001</v>
      </c>
      <c r="H35" s="15">
        <v>0.49509999999999998</v>
      </c>
    </row>
    <row r="36" spans="2:8" x14ac:dyDescent="0.3">
      <c r="B36" s="1" t="s">
        <v>21</v>
      </c>
      <c r="C36" s="11">
        <v>0.99439999999999995</v>
      </c>
      <c r="D36" s="11">
        <v>0.99509999999999998</v>
      </c>
      <c r="E36" s="11">
        <v>0.99370000000000003</v>
      </c>
      <c r="F36" s="15">
        <v>0.84630000000000005</v>
      </c>
      <c r="G36" s="15">
        <v>0.91549999999999998</v>
      </c>
      <c r="H36" s="15">
        <v>0.83730000000000004</v>
      </c>
    </row>
    <row r="39" spans="2:8" x14ac:dyDescent="0.3">
      <c r="D39" s="30" t="s">
        <v>131</v>
      </c>
      <c r="E39" s="30"/>
      <c r="F39" s="30"/>
    </row>
    <row r="40" spans="2:8" x14ac:dyDescent="0.3">
      <c r="B40" s="1" t="s">
        <v>37</v>
      </c>
      <c r="C40" s="27" t="s">
        <v>3</v>
      </c>
      <c r="D40" s="28"/>
      <c r="E40" s="29"/>
      <c r="F40" s="27" t="s">
        <v>5</v>
      </c>
      <c r="G40" s="28"/>
      <c r="H40" s="29"/>
    </row>
    <row r="41" spans="2:8" x14ac:dyDescent="0.3">
      <c r="B41" s="1" t="s">
        <v>36</v>
      </c>
      <c r="C41" s="3" t="s">
        <v>0</v>
      </c>
      <c r="D41" s="4" t="s">
        <v>1</v>
      </c>
      <c r="E41" s="5" t="s">
        <v>2</v>
      </c>
      <c r="F41" s="3" t="s">
        <v>0</v>
      </c>
      <c r="G41" s="4" t="s">
        <v>1</v>
      </c>
      <c r="H41" s="5" t="s">
        <v>2</v>
      </c>
    </row>
    <row r="42" spans="2:8" x14ac:dyDescent="0.3">
      <c r="B42" s="1" t="s">
        <v>9</v>
      </c>
      <c r="C42" s="17">
        <v>0.94979999999999998</v>
      </c>
      <c r="D42" s="17">
        <v>0.95</v>
      </c>
      <c r="E42" s="17">
        <v>0.9859</v>
      </c>
      <c r="F42" s="15">
        <v>0.65049999999999997</v>
      </c>
      <c r="G42" s="15">
        <v>0.63639999999999997</v>
      </c>
      <c r="H42" s="15">
        <v>0.79559999999999997</v>
      </c>
    </row>
    <row r="43" spans="2:8" x14ac:dyDescent="0.3">
      <c r="B43" s="1" t="s">
        <v>10</v>
      </c>
      <c r="C43" s="11">
        <v>0.81620000000000004</v>
      </c>
      <c r="D43" s="11">
        <v>0.77480000000000004</v>
      </c>
      <c r="E43" s="11">
        <v>0.81479999999999997</v>
      </c>
      <c r="F43" s="15">
        <v>0.52549999999999997</v>
      </c>
      <c r="G43" s="15">
        <v>0.50090000000000001</v>
      </c>
      <c r="H43" s="15">
        <v>0.46929999999999999</v>
      </c>
    </row>
    <row r="44" spans="2:8" x14ac:dyDescent="0.3">
      <c r="B44" s="1" t="s">
        <v>11</v>
      </c>
      <c r="C44" s="11">
        <v>0.96660000000000001</v>
      </c>
      <c r="D44" s="11">
        <v>0.83899999999999997</v>
      </c>
      <c r="E44" s="11">
        <v>0.88580000000000003</v>
      </c>
      <c r="F44" s="15">
        <v>0.54310000000000003</v>
      </c>
      <c r="G44" s="15">
        <v>0.4627</v>
      </c>
      <c r="H44" s="15">
        <v>0.59909999999999997</v>
      </c>
    </row>
    <row r="45" spans="2:8" x14ac:dyDescent="0.3">
      <c r="B45" s="1" t="s">
        <v>12</v>
      </c>
      <c r="C45" s="11">
        <v>0.92730000000000001</v>
      </c>
      <c r="D45" s="11">
        <v>0.92830000000000001</v>
      </c>
      <c r="E45" s="11">
        <v>0.96730000000000005</v>
      </c>
      <c r="F45" s="15">
        <v>0.50290000000000001</v>
      </c>
      <c r="G45" s="15">
        <v>0.57289999999999996</v>
      </c>
      <c r="H45" s="15">
        <v>0.57379999999999998</v>
      </c>
    </row>
    <row r="46" spans="2:8" x14ac:dyDescent="0.3">
      <c r="B46" s="1" t="s">
        <v>13</v>
      </c>
      <c r="C46" s="11">
        <v>0.9022</v>
      </c>
      <c r="D46" s="11">
        <v>0.90459999999999996</v>
      </c>
      <c r="E46" s="11">
        <v>0.89280000000000004</v>
      </c>
      <c r="F46" s="15">
        <v>0.24060000000000001</v>
      </c>
      <c r="G46" s="15">
        <v>0.26879999999999998</v>
      </c>
      <c r="H46" s="15">
        <v>0.2303</v>
      </c>
    </row>
    <row r="47" spans="2:8" x14ac:dyDescent="0.3">
      <c r="B47" s="1" t="s">
        <v>14</v>
      </c>
      <c r="C47" s="11">
        <v>0.91020000000000001</v>
      </c>
      <c r="D47" s="11">
        <v>0.88819999999999999</v>
      </c>
      <c r="E47" s="11">
        <v>0.86160000000000003</v>
      </c>
      <c r="F47" s="15">
        <v>0.58040000000000003</v>
      </c>
      <c r="G47" s="15">
        <v>0.59689999999999999</v>
      </c>
      <c r="H47" s="15">
        <v>0.64800000000000002</v>
      </c>
    </row>
    <row r="48" spans="2:8" x14ac:dyDescent="0.3">
      <c r="B48" s="1" t="s">
        <v>15</v>
      </c>
      <c r="C48" s="11">
        <v>0.95620000000000005</v>
      </c>
      <c r="D48" s="11">
        <v>0.94350000000000001</v>
      </c>
      <c r="E48" s="11">
        <v>0.93700000000000006</v>
      </c>
      <c r="F48" s="15">
        <v>0.54169999999999996</v>
      </c>
      <c r="G48" s="15">
        <v>0.71040000000000003</v>
      </c>
      <c r="H48" s="15">
        <v>0.24529999999999999</v>
      </c>
    </row>
    <row r="49" spans="2:8" x14ac:dyDescent="0.3">
      <c r="B49" s="1" t="s">
        <v>16</v>
      </c>
      <c r="C49" s="11">
        <v>0.95630000000000004</v>
      </c>
      <c r="D49" s="11">
        <v>0.94589999999999996</v>
      </c>
      <c r="E49" s="11">
        <v>0.93089999999999995</v>
      </c>
      <c r="F49" s="15">
        <v>0.5111</v>
      </c>
      <c r="G49" s="15">
        <v>0.67369999999999997</v>
      </c>
      <c r="H49" s="15">
        <v>0.60829999999999995</v>
      </c>
    </row>
    <row r="50" spans="2:8" x14ac:dyDescent="0.3">
      <c r="B50" s="1" t="s">
        <v>17</v>
      </c>
      <c r="C50" s="11">
        <v>0.91049999999999998</v>
      </c>
      <c r="D50" s="11">
        <v>0.96279999999999999</v>
      </c>
      <c r="E50" s="11">
        <v>0.85660000000000003</v>
      </c>
      <c r="F50" s="15">
        <v>0.46250000000000002</v>
      </c>
      <c r="G50" s="15">
        <v>0.37390000000000001</v>
      </c>
      <c r="H50" s="15">
        <v>0.20630000000000001</v>
      </c>
    </row>
    <row r="51" spans="2:8" x14ac:dyDescent="0.3">
      <c r="B51" s="1" t="s">
        <v>18</v>
      </c>
      <c r="C51" s="11">
        <v>0.96919999999999995</v>
      </c>
      <c r="D51" s="11">
        <v>0.74819999999999998</v>
      </c>
      <c r="E51" s="11">
        <v>0.69169999999999998</v>
      </c>
      <c r="F51" s="15">
        <v>0.64380000000000004</v>
      </c>
      <c r="G51" s="15">
        <v>0.60860000000000003</v>
      </c>
      <c r="H51" s="15">
        <v>0.44469999999999998</v>
      </c>
    </row>
    <row r="52" spans="2:8" x14ac:dyDescent="0.3">
      <c r="B52" s="1" t="s">
        <v>19</v>
      </c>
      <c r="C52" s="11">
        <v>0.90800000000000003</v>
      </c>
      <c r="D52" s="11">
        <v>0.9002</v>
      </c>
      <c r="E52" s="11">
        <v>0.91410000000000002</v>
      </c>
      <c r="F52" s="15">
        <v>0.24540000000000001</v>
      </c>
      <c r="G52" s="15">
        <v>0.81399999999999995</v>
      </c>
      <c r="H52" s="15">
        <v>0.44230000000000003</v>
      </c>
    </row>
    <row r="53" spans="2:8" x14ac:dyDescent="0.3">
      <c r="B53" s="1" t="s">
        <v>20</v>
      </c>
      <c r="C53" s="11">
        <v>0.64559999999999995</v>
      </c>
      <c r="D53" s="11">
        <v>0.6542</v>
      </c>
      <c r="E53" s="11">
        <v>0.57950000000000002</v>
      </c>
      <c r="F53" s="15">
        <v>0.28989999999999999</v>
      </c>
      <c r="G53" s="15">
        <v>0.28349999999999997</v>
      </c>
      <c r="H53" s="15">
        <v>0.25319999999999998</v>
      </c>
    </row>
    <row r="54" spans="2:8" x14ac:dyDescent="0.3">
      <c r="B54" s="1" t="s">
        <v>21</v>
      </c>
      <c r="C54" s="11">
        <v>0.96640000000000004</v>
      </c>
      <c r="D54" s="11">
        <v>0.95209999999999995</v>
      </c>
      <c r="E54" s="11">
        <v>0.9546</v>
      </c>
      <c r="F54" s="15">
        <v>0.43519999999999998</v>
      </c>
      <c r="G54" s="15">
        <v>0.56720000000000004</v>
      </c>
      <c r="H54" s="15">
        <v>0.4788</v>
      </c>
    </row>
  </sheetData>
  <mergeCells count="26">
    <mergeCell ref="AJ2:AL2"/>
    <mergeCell ref="C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BE2:BG2"/>
    <mergeCell ref="BH2:BJ2"/>
    <mergeCell ref="AM2:AO2"/>
    <mergeCell ref="AP2:AR2"/>
    <mergeCell ref="AS2:AU2"/>
    <mergeCell ref="AV2:AX2"/>
    <mergeCell ref="AY2:BA2"/>
    <mergeCell ref="BB2:BD2"/>
    <mergeCell ref="D21:F21"/>
    <mergeCell ref="D39:F39"/>
    <mergeCell ref="C22:E22"/>
    <mergeCell ref="F22:H22"/>
    <mergeCell ref="C40:E40"/>
    <mergeCell ref="F40:H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72059-635C-49FF-8661-23C997867C9E}">
  <dimension ref="A1:C12"/>
  <sheetViews>
    <sheetView workbookViewId="0"/>
  </sheetViews>
  <sheetFormatPr defaultRowHeight="14.4" x14ac:dyDescent="0.3"/>
  <sheetData>
    <row r="1" spans="1:3" x14ac:dyDescent="0.3">
      <c r="A1" s="19">
        <v>4.0000000000000001E-3</v>
      </c>
      <c r="B1" s="19">
        <v>1.6199999999999999E-2</v>
      </c>
      <c r="C1" s="19">
        <v>1.77E-2</v>
      </c>
    </row>
    <row r="2" spans="1:3" x14ac:dyDescent="0.3">
      <c r="A2" s="19">
        <v>2.3E-3</v>
      </c>
      <c r="B2" s="19">
        <v>1.66E-2</v>
      </c>
      <c r="C2" s="19">
        <v>2.3999999999999998E-3</v>
      </c>
    </row>
    <row r="3" spans="1:3" x14ac:dyDescent="0.3">
      <c r="A3" s="19">
        <v>6.0000000000000001E-3</v>
      </c>
      <c r="B3" s="19">
        <v>2.4799999999999999E-2</v>
      </c>
      <c r="C3" s="19">
        <v>1.11E-2</v>
      </c>
    </row>
    <row r="4" spans="1:3" x14ac:dyDescent="0.3">
      <c r="A4" s="19">
        <v>3.0999999999999999E-3</v>
      </c>
      <c r="B4" s="19">
        <v>1.03E-2</v>
      </c>
      <c r="C4" s="19">
        <v>1.5E-3</v>
      </c>
    </row>
    <row r="5" spans="1:3" x14ac:dyDescent="0.3">
      <c r="A5" s="19">
        <v>1.15E-2</v>
      </c>
      <c r="B5" s="19">
        <v>2.4400000000000002E-2</v>
      </c>
      <c r="C5" s="19">
        <v>0</v>
      </c>
    </row>
    <row r="6" spans="1:3" x14ac:dyDescent="0.3">
      <c r="A6" s="19">
        <v>3.8E-3</v>
      </c>
      <c r="B6" s="19">
        <v>5.4999999999999997E-3</v>
      </c>
      <c r="C6" s="19">
        <v>7.7999999999999996E-3</v>
      </c>
    </row>
    <row r="7" spans="1:3" x14ac:dyDescent="0.3">
      <c r="A7" s="19">
        <v>1.37E-2</v>
      </c>
      <c r="B7" s="19">
        <v>1.5699999999999999E-2</v>
      </c>
      <c r="C7" s="19">
        <v>0</v>
      </c>
    </row>
    <row r="8" spans="1:3" x14ac:dyDescent="0.3">
      <c r="A8" s="19">
        <v>4.5999999999999999E-3</v>
      </c>
      <c r="B8" s="19">
        <v>2.3E-3</v>
      </c>
      <c r="C8" s="19">
        <v>3.7000000000000002E-3</v>
      </c>
    </row>
    <row r="9" spans="1:3" x14ac:dyDescent="0.3">
      <c r="A9" s="19">
        <v>4.4000000000000003E-3</v>
      </c>
      <c r="B9" s="19">
        <v>2.9600000000000001E-2</v>
      </c>
      <c r="C9" s="19">
        <v>9.4999999999999998E-3</v>
      </c>
    </row>
    <row r="10" spans="1:3" x14ac:dyDescent="0.3">
      <c r="A10" s="19">
        <v>4.0000000000000001E-3</v>
      </c>
      <c r="B10" s="19">
        <v>1.7100000000000001E-2</v>
      </c>
      <c r="C10" s="19">
        <v>1.2800000000000001E-2</v>
      </c>
    </row>
    <row r="11" spans="1:3" x14ac:dyDescent="0.3">
      <c r="A11" s="19">
        <v>7.1000000000000004E-3</v>
      </c>
      <c r="B11" s="19">
        <v>8.3999999999999995E-3</v>
      </c>
      <c r="C11" s="19">
        <v>4.1000000000000003E-3</v>
      </c>
    </row>
    <row r="12" spans="1:3" x14ac:dyDescent="0.3">
      <c r="A12" s="19">
        <v>0.06</v>
      </c>
      <c r="B12" s="19">
        <v>0.1032</v>
      </c>
      <c r="C12" s="19">
        <v>9.5600000000000004E-2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2ED58-2167-4921-A7D9-2718F263C142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B2DD-F62C-42B5-8E37-C64BCB7ACAD6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240F2-99F7-4BD9-8D09-16BB15A0FDC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B688-751B-402A-9A07-975A5A1A8EA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268C6-83EC-4320-A333-951C41D6CA8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Sheet1</vt:lpstr>
      <vt:lpstr>ALL ROADS</vt:lpstr>
      <vt:lpstr>OVERALL (2)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OVERALL</vt:lpstr>
      <vt:lpstr>SEMEKPODJI</vt:lpstr>
      <vt:lpstr>PORTONOVO</vt:lpstr>
      <vt:lpstr>CALAVI</vt:lpstr>
      <vt:lpstr>OUIDAH</vt:lpstr>
      <vt:lpstr>LOKOSSA</vt:lpstr>
      <vt:lpstr>PARAKOU</vt:lpstr>
      <vt:lpstr>BOHICON</vt:lpstr>
      <vt:lpstr>NATITINGO</vt:lpstr>
      <vt:lpstr>ALLADA</vt:lpstr>
      <vt:lpstr>DJOUGOU</vt:lpstr>
      <vt:lpstr>Sheet14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Fares Saadani</dc:creator>
  <cp:lastModifiedBy>Fares Saadani</cp:lastModifiedBy>
  <dcterms:created xsi:type="dcterms:W3CDTF">2023-11-22T07:44:00Z</dcterms:created>
  <dcterms:modified xsi:type="dcterms:W3CDTF">2023-11-24T10:35:41Z</dcterms:modified>
</cp:coreProperties>
</file>