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75BB51CC-82D5-4A65-B9E9-7786ADA2C3A4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Main tests" sheetId="51" r:id="rId2"/>
    <sheet name="DT NR Plots" sheetId="90" r:id="rId3"/>
    <sheet name="Throughput table" sheetId="66" r:id="rId4"/>
    <sheet name="OSS KPI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1" l="1"/>
  <c r="D26" i="51"/>
  <c r="C26" i="51"/>
  <c r="E25" i="5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<sst xmlns="http://schemas.openxmlformats.org/spreadsheetml/2006/main" count="254" uniqueCount="146">
  <si>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</si>
  <si>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</si>
  <si>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</si>
  <si>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</si>
  <si>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</si>
  <si>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</si>
  <si>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</si>
  <si>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</si>
  <si>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</si>
  <si>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</si>
  <si>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</si>
  <si>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</si>
  <si>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</si>
  <si>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</si>
  <si>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</si>
  <si>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</si>
  <si>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</si>
  <si>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</si>
  <si>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</si>
  <si>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</si>
  <si>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</si>
  <si>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</si>
  <si>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</si>
  <si>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</si>
  <si>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</si>
  <si>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</si>
  <si>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</si>
  <si>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</si>
  <si>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</si>
  <si>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</si>
  <si>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</si>
  <si>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</si>
  <si>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</si>
  <si>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</si>
  <si>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</si>
  <si>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</si>
  <si>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</si>
  <si>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</si>
  <si>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</si>
  <si>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</si>
  <si>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</si>
  <si>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</si>
  <si>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</si>
  <si>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</si>
  <si>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</si>
  <si>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</si>
  <si>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</si>
  <si>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</si>
  <si>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</si>
  <si>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</si>
  <si>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</si>
  <si>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</si>
  <si>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</si>
  <si>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</si>
  <si>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</si>
  <si>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</si>
  <si>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</si>
  <si>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</si>
  <si>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</si>
  <si>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</si>
  <si>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</si>
  <si>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</si>
  <si>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</si>
  <si>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</si>
  <si>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</si>
  <si>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</si>
  <si>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</si>
  <si>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</si>
  <si>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</si>
  <si>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</si>
  <si>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</si>
  <si>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</si>
  <si>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</si>
  <si>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</si>
  <si>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</si>
  <si>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</si>
  <si>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</si>
  <si>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</si>
  <si>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</si>
  <si>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</si>
  <si>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</si>
  <si>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</si>
  <si>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</si>
  <si>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</si>
  <si>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</si>
  <si>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</si>
  <si>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</si>
  <si>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</si>
  <si>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</si>
  <si>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</si>
  <si>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</si>
  <si>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</si>
  <si>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</si>
  <si>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</si>
  <si>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</si>
  <si>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</si>
  <si>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</si>
  <si>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</si>
  <si>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</si>
  <si>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</si>
  <si>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</si>
  <si>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</si>
  <si>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</si>
  <si>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</si>
  <si>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</si>
  <si>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Local Cell ID-1</t>
  </si>
  <si>
    <t>850 Mbps/140Mbps</t>
  </si>
  <si>
    <t>750 Mbps/40Mbps</t>
  </si>
  <si>
    <t>5G_Msaken_5</t>
  </si>
  <si>
    <t>5G_Msaken_5_N3_1</t>
  </si>
  <si>
    <t>5G_Msaken_5_N3_2</t>
  </si>
  <si>
    <t>5G_Msaken_5_N3_3</t>
  </si>
  <si>
    <t>NSO250</t>
  </si>
  <si>
    <t>NSO250X</t>
  </si>
  <si>
    <t>NSO250Y</t>
  </si>
  <si>
    <t>NSO250Z</t>
  </si>
  <si>
    <t>Site Name:Msaken_5</t>
  </si>
  <si>
    <t>Test Date:27/03/2025</t>
  </si>
  <si>
    <t>5G TDD</t>
  </si>
  <si>
    <t>100MHZ</t>
  </si>
  <si>
    <t>59.71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</si>
  <si>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</si>
  <si>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</si>
  <si>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</si>
  <si>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</si>
  <si>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</si>
  <si>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</si>
  <si>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</si>
  <si>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</si>
  <si>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</si>
  <si>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</si>
  <si>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</si>
  <si>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</si>
  <si>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40ms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</si>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</sst>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0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mbria"/>
      <family val="1"/>
      <scheme val="major"/>
    </font>
    <font>
      <sz val="12"/>
      <name val="Cambria"/>
      <family val="1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4472C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7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39" fillId="0" borderId="0">
      <alignment vertical="center"/>
    </xf>
    <xf numFmtId="165" fontId="14" fillId="0" borderId="0"/>
    <xf numFmtId="165" fontId="40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9" applyNumberFormat="0" applyAlignment="0" applyProtection="0"/>
    <xf numFmtId="0" fontId="50" fillId="31" borderId="9" applyNumberFormat="0" applyAlignment="0" applyProtection="0"/>
    <xf numFmtId="0" fontId="51" fillId="32" borderId="10" applyNumberFormat="0" applyAlignment="0" applyProtection="0"/>
    <xf numFmtId="0" fontId="52" fillId="0" borderId="11" applyNumberFormat="0" applyFill="0" applyAlignment="0" applyProtection="0"/>
    <xf numFmtId="0" fontId="51" fillId="32" borderId="10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9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3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9" applyNumberFormat="0" applyAlignment="0" applyProtection="0"/>
    <xf numFmtId="0" fontId="52" fillId="0" borderId="11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9" fillId="0" borderId="0"/>
    <xf numFmtId="0" fontId="55" fillId="0" borderId="0"/>
    <xf numFmtId="0" fontId="55" fillId="0" borderId="0"/>
    <xf numFmtId="0" fontId="55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19" fillId="34" borderId="15" applyNumberFormat="0" applyFont="0" applyAlignment="0" applyProtection="0"/>
    <xf numFmtId="0" fontId="19" fillId="34" borderId="15" applyNumberFormat="0" applyFont="0" applyAlignment="0" applyProtection="0"/>
    <xf numFmtId="0" fontId="19" fillId="34" borderId="15" applyNumberFormat="0" applyFont="0" applyAlignment="0" applyProtection="0"/>
    <xf numFmtId="0" fontId="19" fillId="34" borderId="15" applyNumberFormat="0" applyFont="0" applyAlignment="0" applyProtection="0"/>
    <xf numFmtId="0" fontId="55" fillId="34" borderId="15" applyNumberFormat="0" applyFont="0" applyAlignment="0" applyProtection="0"/>
    <xf numFmtId="0" fontId="55" fillId="34" borderId="15" applyNumberFormat="0" applyFont="0" applyAlignment="0" applyProtection="0"/>
    <xf numFmtId="0" fontId="55" fillId="34" borderId="15" applyNumberFormat="0" applyFont="0" applyAlignment="0" applyProtection="0"/>
    <xf numFmtId="0" fontId="61" fillId="31" borderId="16" applyNumberFormat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16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3" fillId="0" borderId="14" applyNumberFormat="0" applyFill="0" applyAlignment="0" applyProtection="0"/>
    <xf numFmtId="0" fontId="64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8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4" borderId="4" xfId="0" applyFont="1" applyFill="1" applyBorder="1">
      <alignment vertical="center"/>
    </xf>
    <xf numFmtId="9" fontId="41" fillId="2" borderId="1" xfId="26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2" xfId="0" applyFont="1" applyFill="1" applyBorder="1">
      <alignment vertical="center"/>
    </xf>
    <xf numFmtId="0" fontId="45" fillId="0" borderId="6" xfId="0" applyFont="1" applyBorder="1" applyAlignment="1"/>
    <xf numFmtId="0" fontId="44" fillId="0" borderId="18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9" fontId="67" fillId="35" borderId="1" xfId="0" applyNumberFormat="1" applyFont="1" applyFill="1" applyBorder="1" applyAlignment="1">
      <alignment horizontal="center"/>
    </xf>
    <xf numFmtId="9" fontId="67" fillId="35" borderId="18" xfId="0" applyNumberFormat="1" applyFont="1" applyFill="1" applyBorder="1" applyAlignment="1">
      <alignment horizontal="center"/>
    </xf>
    <xf numFmtId="167" fontId="46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/>
    <xf numFmtId="0" fontId="46" fillId="0" borderId="1" xfId="0" applyFont="1" applyBorder="1" applyAlignment="1">
      <alignment horizontal="center" vertical="center"/>
    </xf>
    <xf numFmtId="0" fontId="28" fillId="36" borderId="1" xfId="0" applyFont="1" applyFill="1" applyBorder="1" applyAlignment="1">
      <alignment horizontal="center" vertical="center"/>
    </xf>
    <xf numFmtId="0" fontId="68" fillId="37" borderId="22" xfId="0" applyFont="1" applyFill="1" applyBorder="1" applyAlignment="1"/>
    <xf numFmtId="0" fontId="69" fillId="0" borderId="0" xfId="0" applyFont="1">
      <alignment vertical="center"/>
    </xf>
    <xf numFmtId="0" fontId="69" fillId="0" borderId="0" xfId="0" applyFont="1" applyAlignment="1"/>
    <xf numFmtId="2" fontId="69" fillId="0" borderId="0" xfId="0" applyNumberFormat="1" applyFont="1" applyAlignment="1"/>
    <xf numFmtId="2" fontId="28" fillId="5" borderId="2" xfId="0" quotePrefix="1" applyNumberFormat="1" applyFont="1" applyFill="1" applyBorder="1" applyAlignment="1">
      <alignment horizontal="center" vertical="center"/>
    </xf>
    <xf numFmtId="2" fontId="28" fillId="5" borderId="3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5" borderId="1" xfId="33" applyFont="1" applyFill="1" applyBorder="1" applyAlignment="1">
      <alignment horizontal="center" vertical="center"/>
    </xf>
    <xf numFmtId="1" fontId="28" fillId="5" borderId="2" xfId="0" quotePrefix="1" applyNumberFormat="1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9" fontId="28" fillId="5" borderId="2" xfId="29" quotePrefix="1" applyFont="1" applyFill="1" applyBorder="1" applyAlignment="1">
      <alignment horizontal="center" vertical="center"/>
    </xf>
    <xf numFmtId="9" fontId="28" fillId="5" borderId="3" xfId="29" quotePrefix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5" fillId="12" borderId="19" xfId="216" applyFont="1" applyFill="1" applyBorder="1" applyAlignment="1">
      <alignment horizontal="center"/>
    </xf>
    <xf numFmtId="0" fontId="35" fillId="12" borderId="20" xfId="216" applyFont="1" applyFill="1" applyBorder="1" applyAlignment="1">
      <alignment horizontal="center"/>
    </xf>
    <xf numFmtId="0" fontId="35" fillId="12" borderId="21" xfId="216" applyFont="1" applyFill="1" applyBorder="1" applyAlignment="1">
      <alignment horizontal="center"/>
    </xf>
    <xf numFmtId="0" fontId="1" fillId="0" borderId="0" xfId="216"/>
  </cellXfs>
  <cellStyles count="217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11BF358F-982A-4B7B-8D36-CA3161938C48}"/>
    <cellStyle name="Normal 14" xfId="214" xr:uid="{468CC65F-5184-49A2-86C7-44A54DD06BC1}"/>
    <cellStyle name="Normal 15" xfId="215" xr:uid="{09EB0CD5-CBBB-403C-94FF-1CE1C07FD5AD}"/>
    <cellStyle name="Normal 16" xfId="216" xr:uid="{BCECAF10-AF05-4B78-A371-62B62640CAD6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5B549677-3A04-4F0D-92FA-0895442CD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4DB81863-AAB8-4FAB-A1B9-287563E66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4C1D1386-F7AF-4745-840E-297B3EAD1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4086505E-7900-4F06-944D-2113974A4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14C278FD-691D-4053-B574-44B9F93BC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FA16C631-5A17-4ADD-ADF6-FEEB879D4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D5ABFFD-1075-49E4-BFE1-5E8CBA5FC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923F753F-4345-4BDE-8DD7-825795E17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70A13F9C-ED3F-4C4C-AAFC-26A92C597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86817EE1-2AA6-472A-97E6-510BEEC0F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7F564BB2-F5A0-4850-86D0-86DF13205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A5233D26-54AF-4547-A4DD-031879DA4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L2" activePane="bottomRight" state="frozen"/>
      <selection activeCell="O35" sqref="O35"/>
      <selection pane="topRight" activeCell="O35" sqref="O35"/>
      <selection pane="bottomLeft" activeCell="O35" sqref="O35"/>
      <selection pane="bottomRight" activeCell="K14" sqref="K1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105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118</v>
      </c>
      <c r="B2" s="19"/>
      <c r="C2" s="49" t="s">
        <v>112</v>
      </c>
      <c r="D2" s="51">
        <v>5494350</v>
      </c>
      <c r="E2" s="47" t="s">
        <v>103</v>
      </c>
      <c r="F2" s="49" t="s">
        <v>108</v>
      </c>
      <c r="G2" s="49" t="s">
        <v>109</v>
      </c>
      <c r="H2" s="55"/>
      <c r="I2" s="18">
        <v>605</v>
      </c>
      <c r="J2" s="20">
        <v>2</v>
      </c>
      <c r="K2" s="51" t="s">
        <v>113</v>
      </c>
      <c r="L2" s="46">
        <v>647332</v>
      </c>
      <c r="M2" s="46"/>
      <c r="N2" s="49" t="s">
        <v>119</v>
      </c>
      <c r="O2" s="21" t="s">
        <v>104</v>
      </c>
      <c r="P2" s="55">
        <v>30</v>
      </c>
      <c r="Q2" s="50">
        <v>816</v>
      </c>
      <c r="R2" s="18">
        <v>5000</v>
      </c>
      <c r="S2" s="51">
        <v>453</v>
      </c>
      <c r="T2" s="18">
        <v>130</v>
      </c>
      <c r="U2" s="49">
        <v>35.727859049999999</v>
      </c>
      <c r="V2" s="49">
        <v>10.5929568</v>
      </c>
      <c r="W2" s="49">
        <v>110</v>
      </c>
      <c r="X2" s="18"/>
      <c r="Y2" s="18"/>
      <c r="Z2" s="18"/>
      <c r="AA2" s="18"/>
      <c r="AB2" s="18" t="s">
        <v>103</v>
      </c>
    </row>
    <row r="3" spans="1:28" s="22" customFormat="1" ht="15.6">
      <c r="A3" s="18" t="s">
        <v>118</v>
      </c>
      <c r="B3" s="19"/>
      <c r="C3" s="49" t="s">
        <v>112</v>
      </c>
      <c r="D3" s="51">
        <v>5494350</v>
      </c>
      <c r="E3" s="47" t="s">
        <v>103</v>
      </c>
      <c r="F3" s="49" t="s">
        <v>108</v>
      </c>
      <c r="G3" s="49" t="s">
        <v>110</v>
      </c>
      <c r="H3" s="55"/>
      <c r="I3" s="18">
        <v>605</v>
      </c>
      <c r="J3" s="20">
        <v>2</v>
      </c>
      <c r="K3" s="51" t="s">
        <v>114</v>
      </c>
      <c r="L3" s="46">
        <v>647332</v>
      </c>
      <c r="M3" s="46"/>
      <c r="N3" s="49" t="s">
        <v>119</v>
      </c>
      <c r="O3" s="21" t="s">
        <v>104</v>
      </c>
      <c r="P3" s="55">
        <v>30</v>
      </c>
      <c r="Q3" s="50">
        <v>817</v>
      </c>
      <c r="R3" s="18">
        <v>5000</v>
      </c>
      <c r="S3" s="51">
        <v>463</v>
      </c>
      <c r="T3" s="18">
        <v>130</v>
      </c>
      <c r="U3" s="49">
        <v>35.727859049999999</v>
      </c>
      <c r="V3" s="49">
        <v>10.5929568</v>
      </c>
      <c r="W3" s="49">
        <v>220</v>
      </c>
      <c r="X3" s="18"/>
      <c r="Y3" s="18"/>
      <c r="Z3" s="18"/>
      <c r="AA3" s="18"/>
      <c r="AB3" s="18" t="s">
        <v>103</v>
      </c>
    </row>
    <row r="4" spans="1:28" s="22" customFormat="1" ht="15.6">
      <c r="A4" s="18" t="s">
        <v>118</v>
      </c>
      <c r="B4" s="19"/>
      <c r="C4" s="49" t="s">
        <v>112</v>
      </c>
      <c r="D4" s="51">
        <v>5494350</v>
      </c>
      <c r="E4" s="47" t="s">
        <v>103</v>
      </c>
      <c r="F4" s="49" t="s">
        <v>108</v>
      </c>
      <c r="G4" s="49" t="s">
        <v>111</v>
      </c>
      <c r="H4" s="55"/>
      <c r="I4" s="18">
        <v>605</v>
      </c>
      <c r="J4" s="20">
        <v>2</v>
      </c>
      <c r="K4" s="51" t="s">
        <v>115</v>
      </c>
      <c r="L4" s="46">
        <v>647332</v>
      </c>
      <c r="M4" s="46"/>
      <c r="N4" s="49" t="s">
        <v>119</v>
      </c>
      <c r="O4" s="21" t="s">
        <v>104</v>
      </c>
      <c r="P4" s="55">
        <v>30</v>
      </c>
      <c r="Q4" s="50">
        <v>818</v>
      </c>
      <c r="R4" s="18">
        <v>5000</v>
      </c>
      <c r="S4" s="51">
        <v>473</v>
      </c>
      <c r="T4" s="18">
        <v>130</v>
      </c>
      <c r="U4" s="49">
        <v>35.727859049999999</v>
      </c>
      <c r="V4" s="49">
        <v>10.5929568</v>
      </c>
      <c r="W4" s="49">
        <v>310</v>
      </c>
      <c r="X4" s="18"/>
      <c r="Y4" s="18"/>
      <c r="Z4" s="18"/>
      <c r="AA4" s="18"/>
      <c r="AB4" s="18" t="s">
        <v>103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D34" sqref="D34"/>
    </sheetView>
  </sheetViews>
  <sheetFormatPr baseColWidth="10" defaultColWidth="9" defaultRowHeight="15.6"/>
  <cols>
    <col min="1" max="1" width="37.69921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9" t="s">
        <v>0</v>
      </c>
      <c r="C1" s="80"/>
      <c r="D1" s="80"/>
      <c r="E1" s="80"/>
      <c r="F1" s="80"/>
      <c r="G1" s="80"/>
      <c r="H1" s="81"/>
      <c r="I1" s="3"/>
    </row>
    <row r="2" spans="1:9">
      <c r="A2" s="75" t="s">
        <v>1</v>
      </c>
      <c r="B2" s="76"/>
      <c r="C2" s="75" t="str">
        <f>'Cell info'!C1</f>
        <v>Site ID-1</v>
      </c>
      <c r="D2" s="76"/>
      <c r="E2" s="83" t="s">
        <v>116</v>
      </c>
      <c r="F2" s="83"/>
      <c r="G2" s="75" t="str">
        <f>'Cell info'!F1</f>
        <v>Site Name(*)</v>
      </c>
      <c r="H2" s="82"/>
      <c r="I2" s="76"/>
    </row>
    <row r="3" spans="1:9">
      <c r="A3" s="75" t="s">
        <v>117</v>
      </c>
      <c r="B3" s="76"/>
      <c r="C3" s="75"/>
      <c r="D3" s="76"/>
      <c r="E3" s="77" t="s">
        <v>69</v>
      </c>
      <c r="F3" s="77"/>
      <c r="G3" s="75"/>
      <c r="H3" s="82"/>
      <c r="I3" s="76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>
      <c r="A5" s="78" t="s">
        <v>7</v>
      </c>
      <c r="B5" s="78"/>
      <c r="C5" s="64" t="s">
        <v>8</v>
      </c>
      <c r="D5" s="64"/>
      <c r="E5" s="64"/>
      <c r="F5" s="64"/>
      <c r="G5" s="7" t="s">
        <v>8</v>
      </c>
      <c r="H5" s="8" t="s">
        <v>9</v>
      </c>
      <c r="I5" s="9"/>
    </row>
    <row r="6" spans="1:9">
      <c r="A6" s="78" t="s">
        <v>10</v>
      </c>
      <c r="B6" s="78"/>
      <c r="C6" s="64" t="s">
        <v>8</v>
      </c>
      <c r="D6" s="64"/>
      <c r="E6" s="64"/>
      <c r="F6" s="64"/>
      <c r="G6" s="7" t="s">
        <v>8</v>
      </c>
      <c r="H6" s="8" t="s">
        <v>9</v>
      </c>
      <c r="I6" s="9"/>
    </row>
    <row r="7" spans="1:9">
      <c r="A7" s="78" t="s">
        <v>11</v>
      </c>
      <c r="B7" s="78"/>
      <c r="C7" s="64" t="str">
        <f>'Cell info'!O4</f>
        <v>CELL_BW_100M</v>
      </c>
      <c r="D7" s="64"/>
      <c r="E7" s="64"/>
      <c r="F7" s="64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7" t="s">
        <v>3</v>
      </c>
      <c r="D8" s="67"/>
      <c r="E8" s="67"/>
      <c r="F8" s="67"/>
      <c r="G8" s="5" t="s">
        <v>4</v>
      </c>
      <c r="H8" s="6" t="s">
        <v>5</v>
      </c>
      <c r="I8" s="5" t="s">
        <v>6</v>
      </c>
    </row>
    <row r="9" spans="1:9">
      <c r="A9" s="39" t="s">
        <v>83</v>
      </c>
      <c r="B9" s="39"/>
      <c r="C9" s="64" t="s">
        <v>14</v>
      </c>
      <c r="D9" s="64"/>
      <c r="E9" s="64"/>
      <c r="F9" s="64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4" t="s">
        <v>14</v>
      </c>
      <c r="D10" s="64"/>
      <c r="E10" s="64"/>
      <c r="F10" s="64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4" t="s">
        <v>14</v>
      </c>
      <c r="D11" s="64"/>
      <c r="E11" s="64"/>
      <c r="F11" s="64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8">
        <v>10.5929568</v>
      </c>
      <c r="D13" s="68"/>
      <c r="E13" s="68"/>
      <c r="F13" s="68"/>
      <c r="G13" s="7" t="s">
        <v>23</v>
      </c>
      <c r="H13" s="8"/>
      <c r="I13" s="9"/>
    </row>
    <row r="14" spans="1:9">
      <c r="A14" s="39" t="s">
        <v>24</v>
      </c>
      <c r="B14" s="39"/>
      <c r="C14" s="68">
        <v>35.727859049999999</v>
      </c>
      <c r="D14" s="68"/>
      <c r="E14" s="68"/>
      <c r="F14" s="68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110</v>
      </c>
      <c r="D17" s="10">
        <v>220</v>
      </c>
      <c r="E17" s="10">
        <v>310</v>
      </c>
      <c r="F17" s="10" t="s">
        <v>26</v>
      </c>
      <c r="G17" s="7" t="s">
        <v>23</v>
      </c>
      <c r="H17" s="8"/>
      <c r="I17" s="9"/>
    </row>
    <row r="18" spans="1:9">
      <c r="A18" s="39" t="s">
        <v>70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71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647332</v>
      </c>
      <c r="D25" s="10">
        <f>C25</f>
        <v>647332</v>
      </c>
      <c r="E25" s="10">
        <f>D25</f>
        <v>647332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f>'Cell info'!Q2</f>
        <v>816</v>
      </c>
      <c r="D26" s="10">
        <f>'Cell info'!Q3</f>
        <v>817</v>
      </c>
      <c r="E26" s="10">
        <f>'Cell info'!Q4</f>
        <v>818</v>
      </c>
      <c r="F26" s="10"/>
      <c r="G26" s="7" t="s">
        <v>12</v>
      </c>
      <c r="H26" s="8"/>
      <c r="I26" s="9"/>
    </row>
    <row r="27" spans="1:9" s="1" customFormat="1" ht="15">
      <c r="A27" s="39" t="s">
        <v>72</v>
      </c>
      <c r="B27" s="39"/>
      <c r="C27" s="10" t="s">
        <v>102</v>
      </c>
      <c r="D27" s="10" t="s">
        <v>102</v>
      </c>
      <c r="E27" s="10" t="s">
        <v>102</v>
      </c>
      <c r="F27" s="10"/>
      <c r="G27" s="7" t="s">
        <v>12</v>
      </c>
      <c r="H27" s="8"/>
      <c r="I27" s="9"/>
    </row>
    <row r="28" spans="1:9" s="1" customFormat="1" ht="15">
      <c r="A28" s="40" t="s">
        <v>73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89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84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91</v>
      </c>
      <c r="B31" s="43"/>
      <c r="C31" s="48">
        <v>1547.321732877768</v>
      </c>
      <c r="D31" s="48">
        <v>1041.3959476000969</v>
      </c>
      <c r="E31" s="48">
        <v>905.58790446107594</v>
      </c>
      <c r="F31" s="10"/>
      <c r="G31" s="52" t="s">
        <v>106</v>
      </c>
      <c r="H31" s="8" t="s">
        <v>9</v>
      </c>
      <c r="I31" s="9"/>
    </row>
    <row r="32" spans="1:9">
      <c r="A32" s="38" t="s">
        <v>92</v>
      </c>
      <c r="B32" s="38"/>
      <c r="C32" s="48">
        <v>1239.297259344341</v>
      </c>
      <c r="D32" s="48">
        <v>818.60015294506297</v>
      </c>
      <c r="E32" s="48">
        <v>789.15415668336107</v>
      </c>
      <c r="F32" s="10"/>
      <c r="G32" s="53" t="s">
        <v>107</v>
      </c>
      <c r="H32" s="8" t="s">
        <v>9</v>
      </c>
      <c r="I32" s="9"/>
    </row>
    <row r="33" spans="1:9">
      <c r="A33" s="38" t="s">
        <v>93</v>
      </c>
      <c r="B33" s="38"/>
      <c r="C33" s="48">
        <v>113.49607346689</v>
      </c>
      <c r="D33" s="48">
        <v>104.20678091766401</v>
      </c>
      <c r="E33" s="10">
        <v>104.92</v>
      </c>
      <c r="F33" s="10"/>
      <c r="G33" s="53" t="s">
        <v>85</v>
      </c>
      <c r="H33" s="8" t="s">
        <v>9</v>
      </c>
      <c r="I33" s="9"/>
    </row>
    <row r="34" spans="1:9">
      <c r="A34" s="38" t="s">
        <v>94</v>
      </c>
      <c r="B34" s="38"/>
      <c r="C34" s="48">
        <v>63.155019150344998</v>
      </c>
      <c r="D34" s="48">
        <v>64.720317822637</v>
      </c>
      <c r="E34" s="57">
        <v>61.75</v>
      </c>
      <c r="F34" s="10"/>
      <c r="G34" s="53" t="s">
        <v>90</v>
      </c>
      <c r="H34" s="8" t="s">
        <v>9</v>
      </c>
      <c r="I34" s="9"/>
    </row>
    <row r="35" spans="1:9">
      <c r="A35" s="38" t="s">
        <v>36</v>
      </c>
      <c r="B35" s="38"/>
      <c r="C35" s="10">
        <v>25.5</v>
      </c>
      <c r="D35" s="10">
        <v>28.5</v>
      </c>
      <c r="E35" s="10">
        <v>29.5</v>
      </c>
      <c r="F35" s="10"/>
      <c r="G35" s="42" t="s">
        <v>133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86</v>
      </c>
      <c r="B37" s="38"/>
      <c r="C37" s="69" t="s">
        <v>102</v>
      </c>
      <c r="D37" s="70"/>
      <c r="E37" s="70"/>
      <c r="F37" s="70"/>
      <c r="G37" s="12"/>
      <c r="H37" s="8" t="s">
        <v>9</v>
      </c>
      <c r="I37" s="9"/>
    </row>
    <row r="38" spans="1:9" s="1" customFormat="1" ht="15.6" customHeight="1">
      <c r="A38" s="38" t="s">
        <v>87</v>
      </c>
      <c r="B38" s="38"/>
      <c r="C38" s="69" t="s">
        <v>102</v>
      </c>
      <c r="D38" s="70"/>
      <c r="E38" s="70"/>
      <c r="F38" s="70"/>
      <c r="G38" s="12"/>
      <c r="H38" s="8" t="s">
        <v>9</v>
      </c>
      <c r="I38" s="9"/>
    </row>
    <row r="39" spans="1:9" s="1" customFormat="1" ht="15.6" customHeight="1">
      <c r="A39" s="38" t="s">
        <v>88</v>
      </c>
      <c r="B39" s="38"/>
      <c r="C39" s="69" t="s">
        <v>102</v>
      </c>
      <c r="D39" s="70"/>
      <c r="E39" s="70"/>
      <c r="F39" s="70"/>
      <c r="G39" s="12"/>
      <c r="H39" s="8" t="s">
        <v>9</v>
      </c>
      <c r="I39" s="9"/>
    </row>
    <row r="40" spans="1:9">
      <c r="A40" s="44" t="s">
        <v>78</v>
      </c>
      <c r="B40" s="39"/>
      <c r="C40" s="69">
        <v>-87</v>
      </c>
      <c r="D40" s="70"/>
      <c r="E40" s="70"/>
      <c r="F40" s="70"/>
      <c r="G40" s="12" t="s">
        <v>12</v>
      </c>
      <c r="H40" s="8"/>
      <c r="I40" s="9"/>
    </row>
    <row r="41" spans="1:9">
      <c r="A41" s="44" t="s">
        <v>79</v>
      </c>
      <c r="B41" s="39"/>
      <c r="C41" s="69">
        <v>-10</v>
      </c>
      <c r="D41" s="70"/>
      <c r="E41" s="70"/>
      <c r="F41" s="70"/>
      <c r="G41" s="12" t="s">
        <v>12</v>
      </c>
      <c r="H41" s="8"/>
      <c r="I41" s="9"/>
    </row>
    <row r="42" spans="1:9">
      <c r="A42" s="44" t="s">
        <v>80</v>
      </c>
      <c r="B42" s="39"/>
      <c r="C42" s="69">
        <v>17</v>
      </c>
      <c r="D42" s="70"/>
      <c r="E42" s="70"/>
      <c r="F42" s="70"/>
      <c r="G42" s="12" t="s">
        <v>12</v>
      </c>
      <c r="H42" s="8"/>
      <c r="I42" s="9"/>
    </row>
    <row r="43" spans="1:9">
      <c r="A43" s="45" t="s">
        <v>84</v>
      </c>
      <c r="B43" s="41"/>
      <c r="C43" s="73">
        <v>1</v>
      </c>
      <c r="D43" s="74">
        <v>1</v>
      </c>
      <c r="E43" s="74">
        <v>1</v>
      </c>
      <c r="F43" s="74">
        <v>1</v>
      </c>
      <c r="G43" s="42">
        <v>1</v>
      </c>
      <c r="H43" s="8" t="s">
        <v>9</v>
      </c>
      <c r="I43" s="9"/>
    </row>
    <row r="44" spans="1:9">
      <c r="A44" s="45" t="s">
        <v>96</v>
      </c>
      <c r="B44" s="41"/>
      <c r="C44" s="69" t="s">
        <v>120</v>
      </c>
      <c r="D44" s="70"/>
      <c r="E44" s="70"/>
      <c r="F44" s="70"/>
      <c r="G44" s="12" t="s">
        <v>12</v>
      </c>
      <c r="H44" s="8"/>
      <c r="I44" s="9"/>
    </row>
    <row r="45" spans="1:9">
      <c r="A45" s="45" t="s">
        <v>82</v>
      </c>
      <c r="B45" s="41"/>
      <c r="C45" s="73">
        <v>0</v>
      </c>
      <c r="D45" s="74"/>
      <c r="E45" s="74"/>
      <c r="F45" s="74"/>
      <c r="G45" s="42">
        <v>0</v>
      </c>
      <c r="H45" s="8" t="s">
        <v>9</v>
      </c>
      <c r="I45" s="9"/>
    </row>
    <row r="46" spans="1:9">
      <c r="A46" s="45" t="s">
        <v>81</v>
      </c>
      <c r="B46" s="41"/>
      <c r="C46" s="73">
        <v>1</v>
      </c>
      <c r="D46" s="74">
        <v>0.93333333333333335</v>
      </c>
      <c r="E46" s="74">
        <v>0.93333333333333335</v>
      </c>
      <c r="F46" s="74">
        <v>0.93333333333333335</v>
      </c>
      <c r="G46" s="42">
        <v>1</v>
      </c>
      <c r="H46" s="8" t="s">
        <v>9</v>
      </c>
      <c r="I46" s="9"/>
    </row>
    <row r="47" spans="1:9">
      <c r="A47" s="40" t="s">
        <v>95</v>
      </c>
      <c r="B47" s="41"/>
      <c r="C47" s="73">
        <v>1</v>
      </c>
      <c r="D47" s="74">
        <v>1</v>
      </c>
      <c r="E47" s="74">
        <v>1</v>
      </c>
      <c r="F47" s="74">
        <v>1</v>
      </c>
      <c r="G47" s="42">
        <v>1</v>
      </c>
      <c r="H47" s="8" t="s">
        <v>9</v>
      </c>
      <c r="I47" s="9"/>
    </row>
    <row r="48" spans="1:9">
      <c r="A48" s="38" t="s">
        <v>74</v>
      </c>
      <c r="B48" s="41"/>
      <c r="C48" s="62">
        <v>907.57702974411495</v>
      </c>
      <c r="D48" s="63"/>
      <c r="E48" s="63"/>
      <c r="F48" s="63"/>
      <c r="G48" s="12" t="s">
        <v>12</v>
      </c>
      <c r="H48" s="8"/>
      <c r="I48" s="9"/>
    </row>
    <row r="49" spans="1:9">
      <c r="A49" s="38" t="s">
        <v>75</v>
      </c>
      <c r="B49" s="41"/>
      <c r="C49" s="62">
        <v>737.24042314583892</v>
      </c>
      <c r="D49" s="63"/>
      <c r="E49" s="63"/>
      <c r="F49" s="63"/>
      <c r="G49" s="12" t="s">
        <v>12</v>
      </c>
      <c r="H49" s="8"/>
      <c r="I49" s="9"/>
    </row>
    <row r="50" spans="1:9">
      <c r="A50" s="38" t="s">
        <v>76</v>
      </c>
      <c r="B50" s="41"/>
      <c r="C50" s="62">
        <v>78.822142054524008</v>
      </c>
      <c r="D50" s="63"/>
      <c r="E50" s="63"/>
      <c r="F50" s="63"/>
      <c r="G50" s="12" t="s">
        <v>12</v>
      </c>
      <c r="H50" s="8"/>
      <c r="I50" s="9"/>
    </row>
    <row r="51" spans="1:9">
      <c r="A51" s="38" t="s">
        <v>77</v>
      </c>
      <c r="B51" s="41"/>
      <c r="C51" s="62">
        <v>54.426477597923999</v>
      </c>
      <c r="D51" s="63"/>
      <c r="E51" s="63"/>
      <c r="F51" s="63"/>
      <c r="G51" s="12" t="s">
        <v>12</v>
      </c>
      <c r="H51" s="8"/>
      <c r="I51" s="9"/>
    </row>
    <row r="52" spans="1:9">
      <c r="A52" s="4" t="s">
        <v>39</v>
      </c>
      <c r="B52" s="4"/>
      <c r="C52" s="67" t="s">
        <v>40</v>
      </c>
      <c r="D52" s="67"/>
      <c r="E52" s="67"/>
      <c r="F52" s="67"/>
      <c r="G52" s="66" t="s">
        <v>9</v>
      </c>
      <c r="H52" s="66"/>
      <c r="I52" s="13" t="s">
        <v>6</v>
      </c>
    </row>
    <row r="53" spans="1:9">
      <c r="A53" s="39" t="s">
        <v>41</v>
      </c>
      <c r="B53" s="39"/>
      <c r="C53" s="64"/>
      <c r="D53" s="64"/>
      <c r="E53" s="64"/>
      <c r="F53" s="64"/>
      <c r="G53" s="65"/>
      <c r="H53" s="65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3947-6FF7-4C43-8408-03C4301495D9}">
  <dimension ref="A1:AK82"/>
  <sheetViews>
    <sheetView tabSelected="1" topLeftCell="A64" zoomScale="65" workbookViewId="0">
      <selection activeCell="A83" sqref="A83"/>
    </sheetView>
  </sheetViews>
  <sheetFormatPr baseColWidth="10" defaultColWidth="8.19921875" defaultRowHeight="14.4"/>
  <cols>
    <col min="1" max="16384" width="8.19921875" style="87"/>
  </cols>
  <sheetData>
    <row r="1" spans="1:37" ht="15" thickBot="1"/>
    <row r="2" spans="1:37" ht="15" thickBot="1">
      <c r="A2" s="84" t="s">
        <v>121</v>
      </c>
      <c r="B2" s="85"/>
      <c r="C2" s="85"/>
      <c r="D2" s="85"/>
      <c r="E2" s="85"/>
      <c r="F2" s="85"/>
      <c r="G2" s="85"/>
      <c r="H2" s="85"/>
      <c r="I2" s="85"/>
      <c r="J2" s="85"/>
      <c r="K2" s="86"/>
      <c r="N2" s="84" t="s">
        <v>122</v>
      </c>
      <c r="O2" s="85"/>
      <c r="P2" s="85"/>
      <c r="Q2" s="85"/>
      <c r="R2" s="85"/>
      <c r="S2" s="85"/>
      <c r="T2" s="85"/>
      <c r="U2" s="85"/>
      <c r="V2" s="85"/>
      <c r="W2" s="85"/>
      <c r="X2" s="86"/>
      <c r="AA2" s="84" t="s">
        <v>123</v>
      </c>
      <c r="AB2" s="85"/>
      <c r="AC2" s="85"/>
      <c r="AD2" s="85"/>
      <c r="AE2" s="85"/>
      <c r="AF2" s="85"/>
      <c r="AG2" s="85"/>
      <c r="AH2" s="85"/>
      <c r="AI2" s="85"/>
      <c r="AJ2" s="85"/>
      <c r="AK2" s="86"/>
    </row>
    <row r="28" spans="1:37" ht="15" thickBot="1">
      <c r="A28" s="84" t="s">
        <v>124</v>
      </c>
      <c r="B28" s="85"/>
      <c r="C28" s="85"/>
      <c r="D28" s="85"/>
      <c r="E28" s="85"/>
      <c r="F28" s="85"/>
      <c r="G28" s="85"/>
      <c r="H28" s="85"/>
      <c r="I28" s="85"/>
      <c r="J28" s="85"/>
      <c r="K28" s="86"/>
      <c r="N28" s="84" t="s">
        <v>125</v>
      </c>
      <c r="O28" s="85"/>
      <c r="P28" s="85"/>
      <c r="Q28" s="85"/>
      <c r="R28" s="85"/>
      <c r="S28" s="85"/>
      <c r="T28" s="85"/>
      <c r="U28" s="85"/>
      <c r="V28" s="85"/>
      <c r="W28" s="85"/>
      <c r="X28" s="86"/>
      <c r="AA28" s="84" t="s">
        <v>126</v>
      </c>
      <c r="AB28" s="85"/>
      <c r="AC28" s="85"/>
      <c r="AD28" s="85"/>
      <c r="AE28" s="85"/>
      <c r="AF28" s="85"/>
      <c r="AG28" s="85"/>
      <c r="AH28" s="85"/>
      <c r="AI28" s="85"/>
      <c r="AJ28" s="85"/>
      <c r="AK28" s="86"/>
    </row>
    <row r="54" spans="1:37" ht="15" thickBot="1">
      <c r="A54" s="84" t="s">
        <v>127</v>
      </c>
      <c r="B54" s="85"/>
      <c r="C54" s="85"/>
      <c r="D54" s="85"/>
      <c r="E54" s="85"/>
      <c r="F54" s="85"/>
      <c r="G54" s="85"/>
      <c r="H54" s="85"/>
      <c r="I54" s="85"/>
      <c r="J54" s="85"/>
      <c r="K54" s="86"/>
      <c r="N54" s="84" t="s">
        <v>128</v>
      </c>
      <c r="O54" s="85"/>
      <c r="P54" s="85"/>
      <c r="Q54" s="85"/>
      <c r="R54" s="85"/>
      <c r="S54" s="85"/>
      <c r="T54" s="85"/>
      <c r="U54" s="85"/>
      <c r="V54" s="85"/>
      <c r="W54" s="85"/>
      <c r="X54" s="86"/>
      <c r="AA54" s="84" t="s">
        <v>129</v>
      </c>
      <c r="AB54" s="85"/>
      <c r="AC54" s="85"/>
      <c r="AD54" s="85"/>
      <c r="AE54" s="85"/>
      <c r="AF54" s="85"/>
      <c r="AG54" s="85"/>
      <c r="AH54" s="85"/>
      <c r="AI54" s="85"/>
      <c r="AJ54" s="85"/>
      <c r="AK54" s="86"/>
    </row>
    <row r="82" spans="1:37" ht="15" thickBot="1">
      <c r="A82" s="84" t="s">
        <v>130</v>
      </c>
      <c r="B82" s="85"/>
      <c r="C82" s="85"/>
      <c r="D82" s="85"/>
      <c r="E82" s="85"/>
      <c r="F82" s="85"/>
      <c r="G82" s="85"/>
      <c r="H82" s="85"/>
      <c r="I82" s="85"/>
      <c r="J82" s="85"/>
      <c r="K82" s="86"/>
      <c r="N82" s="84" t="s">
        <v>131</v>
      </c>
      <c r="O82" s="85"/>
      <c r="P82" s="85"/>
      <c r="Q82" s="85"/>
      <c r="R82" s="85"/>
      <c r="S82" s="85"/>
      <c r="T82" s="85"/>
      <c r="U82" s="85"/>
      <c r="V82" s="85"/>
      <c r="W82" s="85"/>
      <c r="X82" s="86"/>
      <c r="AA82" s="84" t="s">
        <v>132</v>
      </c>
      <c r="AB82" s="85"/>
      <c r="AC82" s="85"/>
      <c r="AD82" s="85"/>
      <c r="AE82" s="85"/>
      <c r="AF82" s="85"/>
      <c r="AG82" s="85"/>
      <c r="AH82" s="85"/>
      <c r="AI82" s="85"/>
      <c r="AJ82" s="85"/>
      <c r="AK82" s="8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L17" sqref="L17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101</v>
      </c>
      <c r="B1" s="6" t="s">
        <v>18</v>
      </c>
      <c r="C1" s="6" t="s">
        <v>19</v>
      </c>
      <c r="D1" s="6" t="s">
        <v>20</v>
      </c>
    </row>
    <row r="2" spans="1:4">
      <c r="A2" s="38" t="s">
        <v>91</v>
      </c>
      <c r="B2" s="54">
        <v>1547.321732877768</v>
      </c>
      <c r="C2" s="54">
        <v>1041.3959476000969</v>
      </c>
      <c r="D2" s="54">
        <v>905.58790446107594</v>
      </c>
    </row>
    <row r="3" spans="1:4">
      <c r="A3" s="38" t="s">
        <v>92</v>
      </c>
      <c r="B3" s="54">
        <v>1239.297259344341</v>
      </c>
      <c r="C3" s="54">
        <v>818.60015294506297</v>
      </c>
      <c r="D3" s="54">
        <v>789.15415668336107</v>
      </c>
    </row>
    <row r="4" spans="1:4">
      <c r="A4" s="38" t="s">
        <v>93</v>
      </c>
      <c r="B4" s="54">
        <v>113.49607346689</v>
      </c>
      <c r="C4" s="54">
        <v>104.20678091766401</v>
      </c>
      <c r="D4" s="56">
        <v>104.92</v>
      </c>
    </row>
    <row r="5" spans="1:4">
      <c r="A5" s="38" t="s">
        <v>94</v>
      </c>
      <c r="B5" s="54">
        <v>63.155019150344998</v>
      </c>
      <c r="C5" s="54">
        <v>64.720317822637</v>
      </c>
      <c r="D5" s="56">
        <v>61.75</v>
      </c>
    </row>
    <row r="6" spans="1:4">
      <c r="A6" s="38" t="s">
        <v>97</v>
      </c>
      <c r="B6" s="54">
        <v>1988.0906459999999</v>
      </c>
      <c r="C6" s="54">
        <v>1395.686138</v>
      </c>
      <c r="D6" s="54">
        <v>1156.156313</v>
      </c>
    </row>
    <row r="7" spans="1:4">
      <c r="A7" s="38" t="s">
        <v>98</v>
      </c>
      <c r="B7" s="54">
        <v>1531.5042999999998</v>
      </c>
      <c r="C7" s="54">
        <v>973.40603499999997</v>
      </c>
      <c r="D7" s="54">
        <v>947.3797219999999</v>
      </c>
    </row>
    <row r="8" spans="1:4">
      <c r="A8" s="38" t="s">
        <v>99</v>
      </c>
      <c r="B8" s="54">
        <v>143.527232</v>
      </c>
      <c r="C8" s="54">
        <v>131.10690399999999</v>
      </c>
      <c r="D8" s="56">
        <v>234.46</v>
      </c>
    </row>
    <row r="9" spans="1:4">
      <c r="A9" s="38" t="s">
        <v>100</v>
      </c>
      <c r="B9" s="54">
        <v>81.164755</v>
      </c>
      <c r="C9" s="54">
        <v>79.817093999999997</v>
      </c>
      <c r="D9" s="56">
        <v>82.78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215B-0960-4AFE-A8E7-2AE5BFF71489}">
  <dimension ref="A1:C10"/>
  <sheetViews>
    <sheetView workbookViewId="0">
      <selection activeCell="D13" sqref="D13"/>
    </sheetView>
  </sheetViews>
  <sheetFormatPr baseColWidth="10" defaultColWidth="8.796875" defaultRowHeight="15"/>
  <cols>
    <col min="1" max="1" width="53.09765625" style="59" bestFit="1" customWidth="1"/>
    <col min="2" max="2" width="8.59765625" style="59" bestFit="1" customWidth="1"/>
    <col min="3" max="3" width="8.09765625" style="59" bestFit="1" customWidth="1"/>
    <col min="4" max="16384" width="8.796875" style="59"/>
  </cols>
  <sheetData>
    <row r="1" spans="1:3">
      <c r="A1" s="58" t="s">
        <v>134</v>
      </c>
      <c r="B1" s="58" t="s">
        <v>135</v>
      </c>
      <c r="C1" s="58" t="s">
        <v>136</v>
      </c>
    </row>
    <row r="2" spans="1:3">
      <c r="A2" s="60" t="s">
        <v>137</v>
      </c>
      <c r="B2" s="61">
        <v>99</v>
      </c>
      <c r="C2" s="61">
        <v>97.946679459941095</v>
      </c>
    </row>
    <row r="3" spans="1:3">
      <c r="A3" s="60" t="s">
        <v>138</v>
      </c>
      <c r="B3" s="61">
        <v>99</v>
      </c>
      <c r="C3" s="61">
        <v>97.340505504418601</v>
      </c>
    </row>
    <row r="4" spans="1:3">
      <c r="A4" s="60" t="s">
        <v>139</v>
      </c>
      <c r="B4" s="61">
        <v>99</v>
      </c>
      <c r="C4" s="61">
        <v>100</v>
      </c>
    </row>
    <row r="5" spans="1:3">
      <c r="A5" s="60" t="s">
        <v>140</v>
      </c>
      <c r="B5" s="61">
        <v>98</v>
      </c>
      <c r="C5" s="61">
        <v>36.679104477611901</v>
      </c>
    </row>
    <row r="6" spans="1:3">
      <c r="A6" s="60" t="s">
        <v>141</v>
      </c>
      <c r="B6" s="61">
        <v>1</v>
      </c>
      <c r="C6" s="61">
        <v>0.37890619694973698</v>
      </c>
    </row>
    <row r="7" spans="1:3">
      <c r="A7" s="60" t="s">
        <v>142</v>
      </c>
      <c r="B7" s="61">
        <v>0.5</v>
      </c>
      <c r="C7" s="61">
        <v>0.153128793731376</v>
      </c>
    </row>
    <row r="8" spans="1:3">
      <c r="A8" s="60" t="s">
        <v>143</v>
      </c>
      <c r="B8" s="61">
        <v>99</v>
      </c>
      <c r="C8" s="61">
        <v>99.971859970666202</v>
      </c>
    </row>
    <row r="9" spans="1:3">
      <c r="A9" s="60" t="s">
        <v>144</v>
      </c>
      <c r="B9" s="61">
        <v>0.5</v>
      </c>
      <c r="C9" s="61">
        <v>0.111644258634614</v>
      </c>
    </row>
    <row r="10" spans="1:3">
      <c r="A10" s="60" t="s">
        <v>145</v>
      </c>
      <c r="B10" s="61">
        <v>98</v>
      </c>
      <c r="C10" s="61">
        <v>99.806472422320198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DT NR Plots</vt:lpstr>
      <vt:lpstr>Throughput table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2025-04-10T11:46:33Z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