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F92B4257-BC1C-4C3B-B62A-6196CBE007C2}" xr6:coauthVersionLast="47" xr6:coauthVersionMax="47" xr10:uidLastSave="{00000000-0000-0000-0000-000000000000}"/>
  <bookViews>
    <workbookView xWindow="-28920" yWindow="-1080" windowWidth="29040" windowHeight="15720" tabRatio="876" activeTab="3" xr2:uid="{00000000-000D-0000-FFFF-FFFF00000000}"/>
  </bookViews>
  <sheets>
    <sheet name="Cell info" sheetId="26" r:id="rId1"/>
    <sheet name="Main tests" sheetId="51" r:id="rId2"/>
    <sheet name="Throughput table" sheetId="66" r:id="rId3"/>
    <sheet name="DT NR Plots" sheetId="79" r:id="rId4"/>
    <sheet name="OSS KPI" sheetId="7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<sst xmlns="http://schemas.openxmlformats.org/spreadsheetml/2006/main" count="260" uniqueCount="151">
  <si>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</si>
  <si>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</si>
  <si>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</si>
  <si>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</si>
  <si>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</si>
  <si>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</si>
  <si>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</si>
  <si>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</si>
  <si>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</si>
  <si>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</si>
  <si>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</si>
  <si>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</si>
  <si>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</si>
  <si>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</si>
  <si>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</si>
  <si>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</si>
  <si>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</si>
  <si>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</si>
  <si>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</si>
  <si>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</si>
  <si>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</si>
  <si>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</si>
  <si>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</si>
  <si>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</si>
  <si>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</si>
  <si>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</si>
  <si>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</si>
  <si>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</si>
  <si>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</si>
  <si>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</si>
  <si>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</si>
  <si>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</si>
  <si>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</si>
  <si>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</si>
  <si>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</si>
  <si>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</si>
  <si>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</si>
  <si>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</si>
  <si>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</si>
  <si>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</si>
  <si>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</si>
  <si>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</si>
  <si>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</si>
  <si>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</si>
  <si>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</si>
  <si>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</si>
  <si>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</si>
  <si>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</si>
  <si>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</si>
  <si>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</si>
  <si>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</si>
  <si>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</si>
  <si>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</si>
  <si>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</si>
  <si>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</si>
  <si>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</si>
  <si>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</si>
  <si>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</si>
  <si>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</si>
  <si>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</si>
  <si>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</si>
  <si>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</si>
  <si>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</si>
  <si>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</si>
  <si>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</si>
  <si>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</si>
  <si>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</si>
  <si>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</si>
  <si>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</si>
  <si>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</si>
  <si>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</si>
  <si>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</si>
  <si>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</si>
  <si>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</si>
  <si>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</si>
  <si>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</si>
  <si>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</si>
  <si>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</si>
  <si>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</si>
  <si>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</si>
  <si>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</si>
  <si>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</si>
  <si>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</si>
  <si>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</si>
  <si>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</si>
  <si>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</si>
  <si>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</si>
  <si>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</si>
  <si>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</si>
  <si>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</si>
  <si>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</si>
  <si>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</si>
  <si>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</si>
  <si>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</si>
  <si>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</si>
  <si>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</si>
  <si>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</si>
  <si>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</si>
  <si>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</si>
  <si>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</si>
  <si>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</si>
  <si>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</si>
  <si>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</si>
  <si>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</si>
  <si>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</si>
  <si>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5G TDD</t>
  </si>
  <si>
    <t>100MHZ</t>
  </si>
  <si>
    <t>Local Cell ID-1</t>
  </si>
  <si>
    <t>850 Mbps/140Mbps</t>
  </si>
  <si>
    <t>750 Mbps/40Mbps</t>
  </si>
  <si>
    <t>NSO120</t>
  </si>
  <si>
    <t>NSO120X</t>
  </si>
  <si>
    <t>NSO120Y</t>
  </si>
  <si>
    <t>NSO120Z</t>
  </si>
  <si>
    <t>Test Date:27/03/2025</t>
  </si>
  <si>
    <t>5G_Msaken_I</t>
  </si>
  <si>
    <t>5G_Msaken_I_N78_2</t>
  </si>
  <si>
    <t>5G_Msaken_I_N78_1</t>
  </si>
  <si>
    <t>5G_Msaken_I_N78_3</t>
  </si>
  <si>
    <t>Site Name:Msaken_I</t>
  </si>
  <si>
    <t>631.73</t>
  </si>
  <si>
    <t>659.91</t>
  </si>
  <si>
    <t>87.43</t>
  </si>
  <si>
    <t>67.32</t>
  </si>
  <si>
    <t>57.71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</si>
  <si>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</si>
  <si>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</si>
  <si>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</si>
  <si>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</si>
  <si>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</si>
  <si>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</si>
  <si>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</si>
  <si>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</si>
  <si>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</si>
  <si>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</si>
  <si>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</si>
  <si>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</si>
  <si>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40ms</t>
  </si>
  <si>
    <t>804.84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</si>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</sst>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6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libri"/>
      <family val="2"/>
      <scheme val="minor"/>
    </font>
    <font>
      <sz val="12"/>
      <name val="Cambria"/>
      <family val="1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4472C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6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38" fillId="0" borderId="0">
      <alignment vertical="center"/>
    </xf>
    <xf numFmtId="165" fontId="13" fillId="0" borderId="0"/>
    <xf numFmtId="165" fontId="39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3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30" borderId="0" applyNumberFormat="0" applyBorder="0" applyAlignment="0" applyProtection="0"/>
    <xf numFmtId="0" fontId="46" fillId="15" borderId="0" applyNumberFormat="0" applyBorder="0" applyAlignment="0" applyProtection="0"/>
    <xf numFmtId="0" fontId="47" fillId="16" borderId="0" applyNumberFormat="0" applyBorder="0" applyAlignment="0" applyProtection="0"/>
    <xf numFmtId="0" fontId="48" fillId="31" borderId="9" applyNumberFormat="0" applyAlignment="0" applyProtection="0"/>
    <xf numFmtId="0" fontId="48" fillId="31" borderId="9" applyNumberFormat="0" applyAlignment="0" applyProtection="0"/>
    <xf numFmtId="0" fontId="49" fillId="32" borderId="10" applyNumberFormat="0" applyAlignment="0" applyProtection="0"/>
    <xf numFmtId="0" fontId="50" fillId="0" borderId="11" applyNumberFormat="0" applyFill="0" applyAlignment="0" applyProtection="0"/>
    <xf numFmtId="0" fontId="49" fillId="32" borderId="10" applyNumberFormat="0" applyAlignment="0" applyProtection="0"/>
    <xf numFmtId="0" fontId="51" fillId="0" borderId="0" applyNumberFormat="0" applyFill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30" borderId="0" applyNumberFormat="0" applyBorder="0" applyAlignment="0" applyProtection="0"/>
    <xf numFmtId="0" fontId="52" fillId="19" borderId="9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 applyNumberFormat="0" applyFill="0" applyBorder="0" applyAlignment="0" applyProtection="0"/>
    <xf numFmtId="0" fontId="47" fillId="16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2" fillId="19" borderId="9" applyNumberFormat="0" applyAlignment="0" applyProtection="0"/>
    <xf numFmtId="0" fontId="50" fillId="0" borderId="11" applyNumberFormat="0" applyFill="0" applyAlignment="0" applyProtection="0"/>
    <xf numFmtId="0" fontId="57" fillId="33" borderId="0" applyNumberFormat="0" applyBorder="0" applyAlignment="0" applyProtection="0"/>
    <xf numFmtId="0" fontId="53" fillId="0" borderId="0"/>
    <xf numFmtId="0" fontId="58" fillId="0" borderId="0"/>
    <xf numFmtId="0" fontId="53" fillId="0" borderId="0"/>
    <xf numFmtId="0" fontId="53" fillId="0" borderId="0"/>
    <xf numFmtId="0" fontId="5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18" fillId="34" borderId="15" applyNumberFormat="0" applyFont="0" applyAlignment="0" applyProtection="0"/>
    <xf numFmtId="0" fontId="18" fillId="34" borderId="15" applyNumberFormat="0" applyFont="0" applyAlignment="0" applyProtection="0"/>
    <xf numFmtId="0" fontId="18" fillId="34" borderId="15" applyNumberFormat="0" applyFont="0" applyAlignment="0" applyProtection="0"/>
    <xf numFmtId="0" fontId="18" fillId="34" borderId="15" applyNumberFormat="0" applyFont="0" applyAlignment="0" applyProtection="0"/>
    <xf numFmtId="0" fontId="53" fillId="34" borderId="15" applyNumberFormat="0" applyFont="0" applyAlignment="0" applyProtection="0"/>
    <xf numFmtId="0" fontId="53" fillId="34" borderId="15" applyNumberFormat="0" applyFont="0" applyAlignment="0" applyProtection="0"/>
    <xf numFmtId="0" fontId="53" fillId="34" borderId="15" applyNumberFormat="0" applyFont="0" applyAlignment="0" applyProtection="0"/>
    <xf numFmtId="0" fontId="59" fillId="31" borderId="16" applyNumberFormat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9" fillId="31" borderId="16" applyNumberFormat="0" applyAlignment="0" applyProtection="0"/>
    <xf numFmtId="0" fontId="53" fillId="0" borderId="0"/>
    <xf numFmtId="0" fontId="53" fillId="0" borderId="0"/>
    <xf numFmtId="0" fontId="53" fillId="0" borderId="0"/>
    <xf numFmtId="0" fontId="6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1" fillId="0" borderId="14" applyNumberFormat="0" applyFill="0" applyAlignment="0" applyProtection="0"/>
    <xf numFmtId="0" fontId="62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8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6" fillId="0" borderId="0" xfId="0" applyNumberFormat="1" applyFont="1">
      <alignment vertical="center"/>
    </xf>
    <xf numFmtId="0" fontId="36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33" fillId="0" borderId="1" xfId="0" applyFont="1" applyBorder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2" xfId="0" applyFont="1" applyFill="1" applyBorder="1">
      <alignment vertical="center"/>
    </xf>
    <xf numFmtId="0" fontId="27" fillId="4" borderId="4" xfId="0" applyFont="1" applyFill="1" applyBorder="1">
      <alignment vertical="center"/>
    </xf>
    <xf numFmtId="9" fontId="40" fillId="2" borderId="1" xfId="26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2" xfId="0" applyFont="1" applyFill="1" applyBorder="1">
      <alignment vertical="center"/>
    </xf>
    <xf numFmtId="0" fontId="44" fillId="0" borderId="6" xfId="0" applyFont="1" applyBorder="1" applyAlignment="1"/>
    <xf numFmtId="0" fontId="43" fillId="0" borderId="18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4" fillId="0" borderId="1" xfId="0" applyFont="1" applyBorder="1" applyAlignment="1"/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/>
    <xf numFmtId="9" fontId="65" fillId="35" borderId="1" xfId="0" applyNumberFormat="1" applyFont="1" applyFill="1" applyBorder="1" applyAlignment="1">
      <alignment horizontal="center"/>
    </xf>
    <xf numFmtId="9" fontId="65" fillId="35" borderId="18" xfId="0" applyNumberFormat="1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 vertical="center"/>
    </xf>
    <xf numFmtId="2" fontId="27" fillId="36" borderId="1" xfId="0" applyNumberFormat="1" applyFont="1" applyFill="1" applyBorder="1" applyAlignment="1">
      <alignment horizontal="center" vertical="center"/>
    </xf>
    <xf numFmtId="0" fontId="66" fillId="37" borderId="22" xfId="0" applyFont="1" applyFill="1" applyBorder="1" applyAlignment="1"/>
    <xf numFmtId="0" fontId="67" fillId="0" borderId="0" xfId="0" applyFont="1" applyAlignment="1"/>
    <xf numFmtId="2" fontId="67" fillId="0" borderId="0" xfId="0" applyNumberFormat="1" applyFont="1" applyAlignment="1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2" xfId="0" quotePrefix="1" applyNumberFormat="1" applyFont="1" applyFill="1" applyBorder="1" applyAlignment="1">
      <alignment horizontal="center" vertical="center"/>
    </xf>
    <xf numFmtId="2" fontId="27" fillId="5" borderId="3" xfId="0" quotePrefix="1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2" xfId="29" quotePrefix="1" applyFont="1" applyFill="1" applyBorder="1" applyAlignment="1">
      <alignment horizontal="center" vertical="center"/>
    </xf>
    <xf numFmtId="9" fontId="27" fillId="5" borderId="3" xfId="29" quotePrefix="1" applyFont="1" applyFill="1" applyBorder="1" applyAlignment="1">
      <alignment horizontal="center" vertical="center"/>
    </xf>
    <xf numFmtId="0" fontId="27" fillId="5" borderId="1" xfId="33" applyFont="1" applyFill="1" applyBorder="1" applyAlignment="1">
      <alignment horizontal="center" vertical="center"/>
    </xf>
    <xf numFmtId="1" fontId="27" fillId="5" borderId="2" xfId="0" quotePrefix="1" applyNumberFormat="1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4" fillId="12" borderId="19" xfId="215" applyFont="1" applyFill="1" applyBorder="1" applyAlignment="1">
      <alignment horizontal="center"/>
    </xf>
    <xf numFmtId="0" fontId="34" fillId="12" borderId="20" xfId="215" applyFont="1" applyFill="1" applyBorder="1" applyAlignment="1">
      <alignment horizontal="center"/>
    </xf>
    <xf numFmtId="0" fontId="34" fillId="12" borderId="21" xfId="215" applyFont="1" applyFill="1" applyBorder="1" applyAlignment="1">
      <alignment horizontal="center"/>
    </xf>
    <xf numFmtId="0" fontId="1" fillId="0" borderId="0" xfId="215"/>
  </cellXfs>
  <cellStyles count="216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EA788EBF-D62E-4DC1-82E0-0057B5D2628C}"/>
    <cellStyle name="Normal 14" xfId="214" xr:uid="{C6190110-0B29-4078-9A9B-AABBC54550C3}"/>
    <cellStyle name="Normal 15" xfId="215" xr:uid="{F6CF99D9-C913-454F-80E5-77C8ECE65F3E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BDB424A-C320-410E-815A-53C044F0C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112BF345-1C7B-493C-86D3-D9D68B488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DCB0E072-717B-438C-A249-B9727454A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9C4FE474-D276-4566-8D8D-30B1CCDBBD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661B4A80-7CF2-4D0D-8104-89B5DC9E7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E284C895-AE34-4873-BC65-1E712EADD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72A8F2B1-E8DD-4ACB-A9BB-AC8C46382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E5304E8C-43D3-43BD-9134-B7D803A91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51BB56A9-C31A-4248-BE32-FA1365E23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DE6EE8F5-1764-401C-927E-C77867411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84EDD250-461B-4A36-8922-0DBEB1E70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5444F42F-0627-4130-BBCE-B2E1A1505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C2" sqref="C2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107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105</v>
      </c>
      <c r="B2" s="19"/>
      <c r="C2" s="20" t="s">
        <v>110</v>
      </c>
      <c r="D2" s="18">
        <v>541120</v>
      </c>
      <c r="E2" s="48" t="s">
        <v>103</v>
      </c>
      <c r="F2" s="50" t="s">
        <v>115</v>
      </c>
      <c r="G2" s="52" t="s">
        <v>117</v>
      </c>
      <c r="H2" s="52"/>
      <c r="I2" s="18">
        <v>605</v>
      </c>
      <c r="J2" s="20">
        <v>2</v>
      </c>
      <c r="K2" s="20" t="s">
        <v>111</v>
      </c>
      <c r="L2" s="47">
        <v>647332</v>
      </c>
      <c r="M2" s="47"/>
      <c r="N2" s="50" t="s">
        <v>106</v>
      </c>
      <c r="O2" s="21" t="s">
        <v>104</v>
      </c>
      <c r="P2" s="38">
        <v>30</v>
      </c>
      <c r="Q2" s="51">
        <v>486</v>
      </c>
      <c r="R2" s="18">
        <v>5000</v>
      </c>
      <c r="S2" s="52">
        <v>332</v>
      </c>
      <c r="T2" s="18">
        <v>130</v>
      </c>
      <c r="U2" s="50">
        <v>35.731000999999999</v>
      </c>
      <c r="V2" s="50">
        <v>10.577092</v>
      </c>
      <c r="W2" s="50">
        <v>110</v>
      </c>
      <c r="X2" s="18"/>
      <c r="Y2" s="18"/>
      <c r="Z2" s="18"/>
      <c r="AA2" s="18"/>
      <c r="AB2" s="18" t="s">
        <v>103</v>
      </c>
    </row>
    <row r="3" spans="1:28" s="22" customFormat="1" ht="15.6">
      <c r="A3" s="18" t="s">
        <v>105</v>
      </c>
      <c r="B3" s="19"/>
      <c r="C3" s="20" t="s">
        <v>110</v>
      </c>
      <c r="D3" s="18">
        <v>541120</v>
      </c>
      <c r="E3" s="48" t="s">
        <v>103</v>
      </c>
      <c r="F3" s="50" t="s">
        <v>115</v>
      </c>
      <c r="G3" s="52" t="s">
        <v>116</v>
      </c>
      <c r="H3" s="52"/>
      <c r="I3" s="18">
        <v>605</v>
      </c>
      <c r="J3" s="20">
        <v>2</v>
      </c>
      <c r="K3" s="20" t="s">
        <v>112</v>
      </c>
      <c r="L3" s="47">
        <v>647332</v>
      </c>
      <c r="M3" s="47"/>
      <c r="N3" s="50" t="s">
        <v>106</v>
      </c>
      <c r="O3" s="21" t="s">
        <v>104</v>
      </c>
      <c r="P3" s="38">
        <v>30</v>
      </c>
      <c r="Q3" s="51">
        <v>487</v>
      </c>
      <c r="R3" s="18">
        <v>5000</v>
      </c>
      <c r="S3" s="52">
        <v>342</v>
      </c>
      <c r="T3" s="18">
        <v>130</v>
      </c>
      <c r="U3" s="50">
        <v>35.731000999999999</v>
      </c>
      <c r="V3" s="50">
        <v>10.577092</v>
      </c>
      <c r="W3" s="50">
        <v>190</v>
      </c>
      <c r="X3" s="18"/>
      <c r="Y3" s="18"/>
      <c r="Z3" s="18"/>
      <c r="AA3" s="18"/>
      <c r="AB3" s="18" t="s">
        <v>103</v>
      </c>
    </row>
    <row r="4" spans="1:28" s="22" customFormat="1" ht="15.6">
      <c r="A4" s="18" t="s">
        <v>105</v>
      </c>
      <c r="B4" s="19"/>
      <c r="C4" s="20" t="s">
        <v>110</v>
      </c>
      <c r="D4" s="18">
        <v>541120</v>
      </c>
      <c r="E4" s="48" t="s">
        <v>103</v>
      </c>
      <c r="F4" s="50" t="s">
        <v>115</v>
      </c>
      <c r="G4" s="52" t="s">
        <v>118</v>
      </c>
      <c r="H4" s="52"/>
      <c r="I4" s="18">
        <v>605</v>
      </c>
      <c r="J4" s="20">
        <v>2</v>
      </c>
      <c r="K4" s="20" t="s">
        <v>113</v>
      </c>
      <c r="L4" s="47">
        <v>647332</v>
      </c>
      <c r="M4" s="47"/>
      <c r="N4" s="50" t="s">
        <v>106</v>
      </c>
      <c r="O4" s="21" t="s">
        <v>104</v>
      </c>
      <c r="P4" s="38">
        <v>30</v>
      </c>
      <c r="Q4" s="51">
        <v>488</v>
      </c>
      <c r="R4" s="18">
        <v>5000</v>
      </c>
      <c r="S4" s="52">
        <v>352</v>
      </c>
      <c r="T4" s="18">
        <v>130</v>
      </c>
      <c r="U4" s="50">
        <v>35.731000999999999</v>
      </c>
      <c r="V4" s="50">
        <v>10.577092</v>
      </c>
      <c r="W4" s="50">
        <v>330</v>
      </c>
      <c r="X4" s="18"/>
      <c r="Y4" s="18"/>
      <c r="Z4" s="18"/>
      <c r="AA4" s="18"/>
      <c r="AB4" s="18" t="s">
        <v>103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F34" sqref="F34"/>
    </sheetView>
  </sheetViews>
  <sheetFormatPr baseColWidth="10" defaultColWidth="9" defaultRowHeight="15.6"/>
  <cols>
    <col min="1" max="1" width="37.69921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2" t="s">
        <v>0</v>
      </c>
      <c r="C1" s="63"/>
      <c r="D1" s="63"/>
      <c r="E1" s="63"/>
      <c r="F1" s="63"/>
      <c r="G1" s="63"/>
      <c r="H1" s="64"/>
      <c r="I1" s="3"/>
    </row>
    <row r="2" spans="1:9">
      <c r="A2" s="65" t="s">
        <v>1</v>
      </c>
      <c r="B2" s="67"/>
      <c r="C2" s="65" t="str">
        <f>'Cell info'!C1</f>
        <v>Site ID-1</v>
      </c>
      <c r="D2" s="67"/>
      <c r="E2" s="68" t="s">
        <v>119</v>
      </c>
      <c r="F2" s="68"/>
      <c r="G2" s="65" t="str">
        <f>'Cell info'!F1</f>
        <v>Site Name(*)</v>
      </c>
      <c r="H2" s="66"/>
      <c r="I2" s="67"/>
    </row>
    <row r="3" spans="1:9">
      <c r="A3" s="65" t="s">
        <v>114</v>
      </c>
      <c r="B3" s="67"/>
      <c r="C3" s="65"/>
      <c r="D3" s="67"/>
      <c r="E3" s="73" t="s">
        <v>69</v>
      </c>
      <c r="F3" s="73"/>
      <c r="G3" s="65"/>
      <c r="H3" s="66"/>
      <c r="I3" s="67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>
      <c r="A5" s="60" t="s">
        <v>7</v>
      </c>
      <c r="B5" s="60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>
      <c r="A6" s="60" t="s">
        <v>10</v>
      </c>
      <c r="B6" s="60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>
      <c r="A7" s="60" t="s">
        <v>11</v>
      </c>
      <c r="B7" s="60"/>
      <c r="C7" s="61" t="str">
        <f>'Cell info'!O4</f>
        <v>CELL_BW_100M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4" t="s">
        <v>3</v>
      </c>
      <c r="D8" s="74"/>
      <c r="E8" s="74"/>
      <c r="F8" s="74"/>
      <c r="G8" s="5" t="s">
        <v>4</v>
      </c>
      <c r="H8" s="6" t="s">
        <v>5</v>
      </c>
      <c r="I8" s="5" t="s">
        <v>6</v>
      </c>
    </row>
    <row r="9" spans="1:9">
      <c r="A9" s="40" t="s">
        <v>83</v>
      </c>
      <c r="B9" s="40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>
      <c r="A10" s="40" t="s">
        <v>15</v>
      </c>
      <c r="B10" s="40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>
      <c r="A11" s="40" t="s">
        <v>16</v>
      </c>
      <c r="B11" s="40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40" t="s">
        <v>22</v>
      </c>
      <c r="B13" s="40"/>
      <c r="C13" s="77">
        <v>10.577092</v>
      </c>
      <c r="D13" s="77"/>
      <c r="E13" s="77"/>
      <c r="F13" s="77"/>
      <c r="G13" s="7" t="s">
        <v>23</v>
      </c>
      <c r="H13" s="8"/>
      <c r="I13" s="9"/>
    </row>
    <row r="14" spans="1:9">
      <c r="A14" s="40" t="s">
        <v>24</v>
      </c>
      <c r="B14" s="40"/>
      <c r="C14" s="77">
        <v>35.731000999999999</v>
      </c>
      <c r="D14" s="77"/>
      <c r="E14" s="77"/>
      <c r="F14" s="77"/>
      <c r="G14" s="7" t="s">
        <v>23</v>
      </c>
      <c r="H14" s="8"/>
      <c r="I14" s="9"/>
    </row>
    <row r="15" spans="1:9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40" t="s">
        <v>28</v>
      </c>
      <c r="B17" s="40"/>
      <c r="C17" s="10">
        <v>110</v>
      </c>
      <c r="D17" s="10">
        <v>190</v>
      </c>
      <c r="E17" s="10">
        <v>330</v>
      </c>
      <c r="F17" s="10" t="s">
        <v>26</v>
      </c>
      <c r="G17" s="7" t="s">
        <v>23</v>
      </c>
      <c r="H17" s="8"/>
      <c r="I17" s="9"/>
    </row>
    <row r="18" spans="1:9">
      <c r="A18" s="40" t="s">
        <v>70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71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>
        <f>'Cell info'!L2</f>
        <v>647332</v>
      </c>
      <c r="D25" s="10">
        <f>C25</f>
        <v>647332</v>
      </c>
      <c r="E25" s="10">
        <f>D25</f>
        <v>647332</v>
      </c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486</v>
      </c>
      <c r="D26" s="10">
        <v>487</v>
      </c>
      <c r="E26" s="10">
        <v>488</v>
      </c>
      <c r="F26" s="10"/>
      <c r="G26" s="7" t="s">
        <v>12</v>
      </c>
      <c r="H26" s="8"/>
      <c r="I26" s="9"/>
    </row>
    <row r="27" spans="1:9" s="1" customFormat="1" ht="15">
      <c r="A27" s="40" t="s">
        <v>72</v>
      </c>
      <c r="B27" s="40"/>
      <c r="C27" s="10" t="s">
        <v>102</v>
      </c>
      <c r="D27" s="10" t="s">
        <v>102</v>
      </c>
      <c r="E27" s="10" t="s">
        <v>102</v>
      </c>
      <c r="F27" s="10"/>
      <c r="G27" s="7" t="s">
        <v>12</v>
      </c>
      <c r="H27" s="8"/>
      <c r="I27" s="9"/>
    </row>
    <row r="28" spans="1:9" s="1" customFormat="1" ht="15">
      <c r="A28" s="41" t="s">
        <v>73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89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84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91</v>
      </c>
      <c r="B31" s="44"/>
      <c r="C31" s="49">
        <v>904.83551311909287</v>
      </c>
      <c r="D31" s="49">
        <v>898.43404164435196</v>
      </c>
      <c r="E31" s="49">
        <v>952.88613795806202</v>
      </c>
      <c r="F31" s="10"/>
      <c r="G31" s="53" t="s">
        <v>108</v>
      </c>
      <c r="H31" s="8" t="s">
        <v>9</v>
      </c>
      <c r="I31" s="9"/>
    </row>
    <row r="32" spans="1:9">
      <c r="A32" s="39" t="s">
        <v>92</v>
      </c>
      <c r="B32" s="39"/>
      <c r="C32" s="56" t="s">
        <v>138</v>
      </c>
      <c r="D32" s="49">
        <v>774.11900494990095</v>
      </c>
      <c r="E32" s="49">
        <v>758.27834229362998</v>
      </c>
      <c r="F32" s="10"/>
      <c r="G32" s="54" t="s">
        <v>109</v>
      </c>
      <c r="H32" s="8" t="s">
        <v>9</v>
      </c>
      <c r="I32" s="9"/>
    </row>
    <row r="33" spans="1:9">
      <c r="A33" s="39" t="s">
        <v>93</v>
      </c>
      <c r="B33" s="39"/>
      <c r="C33" s="49">
        <v>92.537582792164997</v>
      </c>
      <c r="D33" s="49">
        <v>106.31047811534999</v>
      </c>
      <c r="E33" s="49">
        <v>107.51400519632899</v>
      </c>
      <c r="F33" s="10"/>
      <c r="G33" s="54" t="s">
        <v>85</v>
      </c>
      <c r="H33" s="8" t="s">
        <v>9</v>
      </c>
      <c r="I33" s="9"/>
    </row>
    <row r="34" spans="1:9">
      <c r="A34" s="39" t="s">
        <v>94</v>
      </c>
      <c r="B34" s="39"/>
      <c r="C34" s="49">
        <v>65.912993189730997</v>
      </c>
      <c r="D34" s="49">
        <v>68.852799677763002</v>
      </c>
      <c r="E34" s="49">
        <v>60.471938277920998</v>
      </c>
      <c r="F34" s="10"/>
      <c r="G34" s="54" t="s">
        <v>90</v>
      </c>
      <c r="H34" s="8" t="s">
        <v>9</v>
      </c>
      <c r="I34" s="9"/>
    </row>
    <row r="35" spans="1:9">
      <c r="A35" s="39" t="s">
        <v>36</v>
      </c>
      <c r="B35" s="39"/>
      <c r="C35" s="10">
        <v>24</v>
      </c>
      <c r="D35" s="10">
        <v>24.75</v>
      </c>
      <c r="E35" s="10">
        <v>21</v>
      </c>
      <c r="F35" s="10"/>
      <c r="G35" s="43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86</v>
      </c>
      <c r="B37" s="39"/>
      <c r="C37" s="78" t="s">
        <v>102</v>
      </c>
      <c r="D37" s="79"/>
      <c r="E37" s="79"/>
      <c r="F37" s="79"/>
      <c r="G37" s="12"/>
      <c r="H37" s="8" t="s">
        <v>9</v>
      </c>
      <c r="I37" s="9"/>
    </row>
    <row r="38" spans="1:9" s="1" customFormat="1" ht="15.6" customHeight="1">
      <c r="A38" s="39" t="s">
        <v>87</v>
      </c>
      <c r="B38" s="39"/>
      <c r="C38" s="78" t="s">
        <v>102</v>
      </c>
      <c r="D38" s="79"/>
      <c r="E38" s="79"/>
      <c r="F38" s="79"/>
      <c r="G38" s="12"/>
      <c r="H38" s="8" t="s">
        <v>9</v>
      </c>
      <c r="I38" s="9"/>
    </row>
    <row r="39" spans="1:9" s="1" customFormat="1" ht="15.6" customHeight="1">
      <c r="A39" s="39" t="s">
        <v>88</v>
      </c>
      <c r="B39" s="39"/>
      <c r="C39" s="78" t="s">
        <v>102</v>
      </c>
      <c r="D39" s="79"/>
      <c r="E39" s="79"/>
      <c r="F39" s="79"/>
      <c r="G39" s="12"/>
      <c r="H39" s="8" t="s">
        <v>9</v>
      </c>
      <c r="I39" s="9"/>
    </row>
    <row r="40" spans="1:9">
      <c r="A40" s="45" t="s">
        <v>78</v>
      </c>
      <c r="B40" s="40"/>
      <c r="C40" s="78">
        <v>-89</v>
      </c>
      <c r="D40" s="79"/>
      <c r="E40" s="79"/>
      <c r="F40" s="79"/>
      <c r="G40" s="12" t="s">
        <v>12</v>
      </c>
      <c r="H40" s="8"/>
      <c r="I40" s="9"/>
    </row>
    <row r="41" spans="1:9">
      <c r="A41" s="45" t="s">
        <v>79</v>
      </c>
      <c r="B41" s="40"/>
      <c r="C41" s="78">
        <v>-10</v>
      </c>
      <c r="D41" s="79"/>
      <c r="E41" s="79"/>
      <c r="F41" s="79"/>
      <c r="G41" s="12" t="s">
        <v>12</v>
      </c>
      <c r="H41" s="8"/>
      <c r="I41" s="9"/>
    </row>
    <row r="42" spans="1:9">
      <c r="A42" s="45" t="s">
        <v>80</v>
      </c>
      <c r="B42" s="40"/>
      <c r="C42" s="78">
        <v>14</v>
      </c>
      <c r="D42" s="79"/>
      <c r="E42" s="79"/>
      <c r="F42" s="79"/>
      <c r="G42" s="12" t="s">
        <v>12</v>
      </c>
      <c r="H42" s="8"/>
      <c r="I42" s="9"/>
    </row>
    <row r="43" spans="1:9">
      <c r="A43" s="46" t="s">
        <v>84</v>
      </c>
      <c r="B43" s="42"/>
      <c r="C43" s="75">
        <v>1</v>
      </c>
      <c r="D43" s="76">
        <v>1</v>
      </c>
      <c r="E43" s="76">
        <v>1</v>
      </c>
      <c r="F43" s="76">
        <v>1</v>
      </c>
      <c r="G43" s="43">
        <v>1</v>
      </c>
      <c r="H43" s="8" t="s">
        <v>9</v>
      </c>
      <c r="I43" s="9"/>
    </row>
    <row r="44" spans="1:9">
      <c r="A44" s="46" t="s">
        <v>96</v>
      </c>
      <c r="B44" s="42"/>
      <c r="C44" s="78" t="s">
        <v>124</v>
      </c>
      <c r="D44" s="79"/>
      <c r="E44" s="79"/>
      <c r="F44" s="79"/>
      <c r="G44" s="12" t="s">
        <v>12</v>
      </c>
      <c r="H44" s="8"/>
      <c r="I44" s="9"/>
    </row>
    <row r="45" spans="1:9">
      <c r="A45" s="46" t="s">
        <v>82</v>
      </c>
      <c r="B45" s="42"/>
      <c r="C45" s="75">
        <v>0</v>
      </c>
      <c r="D45" s="76"/>
      <c r="E45" s="76"/>
      <c r="F45" s="76"/>
      <c r="G45" s="43">
        <v>0</v>
      </c>
      <c r="H45" s="8" t="s">
        <v>9</v>
      </c>
      <c r="I45" s="9"/>
    </row>
    <row r="46" spans="1:9">
      <c r="A46" s="46" t="s">
        <v>81</v>
      </c>
      <c r="B46" s="42"/>
      <c r="C46" s="75">
        <v>1</v>
      </c>
      <c r="D46" s="76">
        <v>0.93333333333333335</v>
      </c>
      <c r="E46" s="76">
        <v>0.93333333333333335</v>
      </c>
      <c r="F46" s="76">
        <v>0.93333333333333335</v>
      </c>
      <c r="G46" s="43">
        <v>1</v>
      </c>
      <c r="H46" s="8" t="s">
        <v>9</v>
      </c>
      <c r="I46" s="9"/>
    </row>
    <row r="47" spans="1:9">
      <c r="A47" s="41" t="s">
        <v>95</v>
      </c>
      <c r="B47" s="42"/>
      <c r="C47" s="75">
        <v>1</v>
      </c>
      <c r="D47" s="76">
        <v>1</v>
      </c>
      <c r="E47" s="76">
        <v>1</v>
      </c>
      <c r="F47" s="76">
        <v>1</v>
      </c>
      <c r="G47" s="43">
        <v>1</v>
      </c>
      <c r="H47" s="8" t="s">
        <v>9</v>
      </c>
      <c r="I47" s="9"/>
    </row>
    <row r="48" spans="1:9">
      <c r="A48" s="39" t="s">
        <v>74</v>
      </c>
      <c r="B48" s="42"/>
      <c r="C48" s="69" t="s">
        <v>120</v>
      </c>
      <c r="D48" s="70"/>
      <c r="E48" s="70"/>
      <c r="F48" s="70"/>
      <c r="G48" s="12" t="s">
        <v>12</v>
      </c>
      <c r="H48" s="8"/>
      <c r="I48" s="9"/>
    </row>
    <row r="49" spans="1:9">
      <c r="A49" s="39" t="s">
        <v>75</v>
      </c>
      <c r="B49" s="42"/>
      <c r="C49" s="69" t="s">
        <v>121</v>
      </c>
      <c r="D49" s="70"/>
      <c r="E49" s="70"/>
      <c r="F49" s="70"/>
      <c r="G49" s="12" t="s">
        <v>12</v>
      </c>
      <c r="H49" s="8"/>
      <c r="I49" s="9"/>
    </row>
    <row r="50" spans="1:9">
      <c r="A50" s="39" t="s">
        <v>76</v>
      </c>
      <c r="B50" s="42"/>
      <c r="C50" s="69" t="s">
        <v>122</v>
      </c>
      <c r="D50" s="70"/>
      <c r="E50" s="70"/>
      <c r="F50" s="70"/>
      <c r="G50" s="12" t="s">
        <v>12</v>
      </c>
      <c r="H50" s="8"/>
      <c r="I50" s="9"/>
    </row>
    <row r="51" spans="1:9">
      <c r="A51" s="39" t="s">
        <v>77</v>
      </c>
      <c r="B51" s="42"/>
      <c r="C51" s="69" t="s">
        <v>123</v>
      </c>
      <c r="D51" s="70"/>
      <c r="E51" s="70"/>
      <c r="F51" s="70"/>
      <c r="G51" s="12" t="s">
        <v>12</v>
      </c>
      <c r="H51" s="8"/>
      <c r="I51" s="9"/>
    </row>
    <row r="52" spans="1:9">
      <c r="A52" s="4" t="s">
        <v>39</v>
      </c>
      <c r="B52" s="4"/>
      <c r="C52" s="74" t="s">
        <v>40</v>
      </c>
      <c r="D52" s="74"/>
      <c r="E52" s="74"/>
      <c r="F52" s="74"/>
      <c r="G52" s="81" t="s">
        <v>9</v>
      </c>
      <c r="H52" s="81"/>
      <c r="I52" s="13" t="s">
        <v>6</v>
      </c>
    </row>
    <row r="53" spans="1:9">
      <c r="A53" s="40" t="s">
        <v>41</v>
      </c>
      <c r="B53" s="40"/>
      <c r="C53" s="61"/>
      <c r="D53" s="61"/>
      <c r="E53" s="61"/>
      <c r="F53" s="61"/>
      <c r="G53" s="80"/>
      <c r="H53" s="80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6" sqref="B6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101</v>
      </c>
      <c r="B1" s="6" t="s">
        <v>18</v>
      </c>
      <c r="C1" s="6" t="s">
        <v>19</v>
      </c>
      <c r="D1" s="6" t="s">
        <v>20</v>
      </c>
    </row>
    <row r="2" spans="1:4">
      <c r="A2" s="39" t="s">
        <v>91</v>
      </c>
      <c r="B2" s="55">
        <v>904.83551311909287</v>
      </c>
      <c r="C2" s="55">
        <v>898.43404164435196</v>
      </c>
      <c r="D2" s="55">
        <v>952.88613795806202</v>
      </c>
    </row>
    <row r="3" spans="1:4">
      <c r="A3" s="39" t="s">
        <v>92</v>
      </c>
      <c r="B3" s="55" t="s">
        <v>138</v>
      </c>
      <c r="C3" s="55">
        <v>774.11900494990095</v>
      </c>
      <c r="D3" s="55">
        <v>758.27834229362998</v>
      </c>
    </row>
    <row r="4" spans="1:4">
      <c r="A4" s="39" t="s">
        <v>93</v>
      </c>
      <c r="B4" s="55">
        <v>92.537582792164997</v>
      </c>
      <c r="C4" s="55">
        <v>106.31047811534999</v>
      </c>
      <c r="D4" s="55">
        <v>107.51400519632899</v>
      </c>
    </row>
    <row r="5" spans="1:4">
      <c r="A5" s="39" t="s">
        <v>94</v>
      </c>
      <c r="B5" s="55">
        <v>65.912993189730997</v>
      </c>
      <c r="C5" s="55">
        <v>68.852799677763002</v>
      </c>
      <c r="D5" s="55">
        <v>60.471938277920998</v>
      </c>
    </row>
    <row r="6" spans="1:4">
      <c r="A6" s="39" t="s">
        <v>97</v>
      </c>
      <c r="B6" s="55">
        <v>5871.6355319999993</v>
      </c>
      <c r="C6" s="55">
        <v>1183.0791369999999</v>
      </c>
      <c r="D6" s="55">
        <v>1403.741393</v>
      </c>
    </row>
    <row r="7" spans="1:4">
      <c r="A7" s="39" t="s">
        <v>98</v>
      </c>
      <c r="B7" s="55">
        <v>912.35416699999996</v>
      </c>
      <c r="C7" s="55">
        <v>1001.013056</v>
      </c>
      <c r="D7" s="55">
        <v>911.28715399999999</v>
      </c>
    </row>
    <row r="8" spans="1:4">
      <c r="A8" s="39" t="s">
        <v>99</v>
      </c>
      <c r="B8" s="55">
        <v>120.200469</v>
      </c>
      <c r="C8" s="55">
        <v>210.92387399999998</v>
      </c>
      <c r="D8" s="55">
        <v>140.64792399999999</v>
      </c>
    </row>
    <row r="9" spans="1:4">
      <c r="A9" s="39" t="s">
        <v>100</v>
      </c>
      <c r="B9" s="55">
        <v>99.822508999999997</v>
      </c>
      <c r="C9" s="55">
        <v>85.610663000000002</v>
      </c>
      <c r="D9" s="55">
        <v>76.258969999999991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8246-B9C3-4267-B180-46617A114C51}">
  <dimension ref="A1:AK82"/>
  <sheetViews>
    <sheetView tabSelected="1" topLeftCell="A76" zoomScale="65" workbookViewId="0">
      <selection activeCell="AB115" sqref="AB115"/>
    </sheetView>
  </sheetViews>
  <sheetFormatPr baseColWidth="10" defaultColWidth="8.19921875" defaultRowHeight="14.4"/>
  <cols>
    <col min="1" max="16384" width="8.19921875" style="85"/>
  </cols>
  <sheetData>
    <row r="1" spans="1:37" ht="15" thickBot="1"/>
    <row r="2" spans="1:37" ht="15" thickBot="1">
      <c r="A2" s="82" t="s">
        <v>125</v>
      </c>
      <c r="B2" s="83"/>
      <c r="C2" s="83"/>
      <c r="D2" s="83"/>
      <c r="E2" s="83"/>
      <c r="F2" s="83"/>
      <c r="G2" s="83"/>
      <c r="H2" s="83"/>
      <c r="I2" s="83"/>
      <c r="J2" s="83"/>
      <c r="K2" s="84"/>
      <c r="N2" s="82" t="s">
        <v>126</v>
      </c>
      <c r="O2" s="83"/>
      <c r="P2" s="83"/>
      <c r="Q2" s="83"/>
      <c r="R2" s="83"/>
      <c r="S2" s="83"/>
      <c r="T2" s="83"/>
      <c r="U2" s="83"/>
      <c r="V2" s="83"/>
      <c r="W2" s="83"/>
      <c r="X2" s="84"/>
      <c r="AA2" s="82" t="s">
        <v>127</v>
      </c>
      <c r="AB2" s="83"/>
      <c r="AC2" s="83"/>
      <c r="AD2" s="83"/>
      <c r="AE2" s="83"/>
      <c r="AF2" s="83"/>
      <c r="AG2" s="83"/>
      <c r="AH2" s="83"/>
      <c r="AI2" s="83"/>
      <c r="AJ2" s="83"/>
      <c r="AK2" s="84"/>
    </row>
    <row r="28" spans="1:37" ht="15" thickBot="1">
      <c r="A28" s="82" t="s">
        <v>128</v>
      </c>
      <c r="B28" s="83"/>
      <c r="C28" s="83"/>
      <c r="D28" s="83"/>
      <c r="E28" s="83"/>
      <c r="F28" s="83"/>
      <c r="G28" s="83"/>
      <c r="H28" s="83"/>
      <c r="I28" s="83"/>
      <c r="J28" s="83"/>
      <c r="K28" s="84"/>
      <c r="N28" s="82" t="s">
        <v>129</v>
      </c>
      <c r="O28" s="83"/>
      <c r="P28" s="83"/>
      <c r="Q28" s="83"/>
      <c r="R28" s="83"/>
      <c r="S28" s="83"/>
      <c r="T28" s="83"/>
      <c r="U28" s="83"/>
      <c r="V28" s="83"/>
      <c r="W28" s="83"/>
      <c r="X28" s="84"/>
      <c r="AA28" s="82" t="s">
        <v>130</v>
      </c>
      <c r="AB28" s="83"/>
      <c r="AC28" s="83"/>
      <c r="AD28" s="83"/>
      <c r="AE28" s="83"/>
      <c r="AF28" s="83"/>
      <c r="AG28" s="83"/>
      <c r="AH28" s="83"/>
      <c r="AI28" s="83"/>
      <c r="AJ28" s="83"/>
      <c r="AK28" s="84"/>
    </row>
    <row r="54" spans="1:37" ht="15" thickBot="1">
      <c r="A54" s="82" t="s">
        <v>131</v>
      </c>
      <c r="B54" s="83"/>
      <c r="C54" s="83"/>
      <c r="D54" s="83"/>
      <c r="E54" s="83"/>
      <c r="F54" s="83"/>
      <c r="G54" s="83"/>
      <c r="H54" s="83"/>
      <c r="I54" s="83"/>
      <c r="J54" s="83"/>
      <c r="K54" s="84"/>
      <c r="N54" s="82" t="s">
        <v>132</v>
      </c>
      <c r="O54" s="83"/>
      <c r="P54" s="83"/>
      <c r="Q54" s="83"/>
      <c r="R54" s="83"/>
      <c r="S54" s="83"/>
      <c r="T54" s="83"/>
      <c r="U54" s="83"/>
      <c r="V54" s="83"/>
      <c r="W54" s="83"/>
      <c r="X54" s="84"/>
      <c r="AA54" s="82" t="s">
        <v>133</v>
      </c>
      <c r="AB54" s="83"/>
      <c r="AC54" s="83"/>
      <c r="AD54" s="83"/>
      <c r="AE54" s="83"/>
      <c r="AF54" s="83"/>
      <c r="AG54" s="83"/>
      <c r="AH54" s="83"/>
      <c r="AI54" s="83"/>
      <c r="AJ54" s="83"/>
      <c r="AK54" s="84"/>
    </row>
    <row r="82" spans="1:37" ht="15" thickBot="1">
      <c r="A82" s="82" t="s">
        <v>134</v>
      </c>
      <c r="B82" s="83"/>
      <c r="C82" s="83"/>
      <c r="D82" s="83"/>
      <c r="E82" s="83"/>
      <c r="F82" s="83"/>
      <c r="G82" s="83"/>
      <c r="H82" s="83"/>
      <c r="I82" s="83"/>
      <c r="J82" s="83"/>
      <c r="K82" s="84"/>
      <c r="N82" s="82" t="s">
        <v>135</v>
      </c>
      <c r="O82" s="83"/>
      <c r="P82" s="83"/>
      <c r="Q82" s="83"/>
      <c r="R82" s="83"/>
      <c r="S82" s="83"/>
      <c r="T82" s="83"/>
      <c r="U82" s="83"/>
      <c r="V82" s="83"/>
      <c r="W82" s="83"/>
      <c r="X82" s="84"/>
      <c r="AA82" s="82" t="s">
        <v>136</v>
      </c>
      <c r="AB82" s="83"/>
      <c r="AC82" s="83"/>
      <c r="AD82" s="83"/>
      <c r="AE82" s="83"/>
      <c r="AF82" s="83"/>
      <c r="AG82" s="83"/>
      <c r="AH82" s="83"/>
      <c r="AI82" s="83"/>
      <c r="AJ82" s="83"/>
      <c r="AK82" s="84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EF70-351D-4F4A-8496-291C60F7BA82}">
  <dimension ref="A1:C10"/>
  <sheetViews>
    <sheetView workbookViewId="0">
      <selection activeCell="D11" sqref="D11"/>
    </sheetView>
  </sheetViews>
  <sheetFormatPr baseColWidth="10" defaultColWidth="8.796875" defaultRowHeight="15.6"/>
  <cols>
    <col min="1" max="1" width="53.09765625" bestFit="1" customWidth="1"/>
    <col min="2" max="2" width="8.59765625" bestFit="1" customWidth="1"/>
    <col min="3" max="3" width="8.09765625" bestFit="1" customWidth="1"/>
  </cols>
  <sheetData>
    <row r="1" spans="1:3">
      <c r="A1" s="57" t="s">
        <v>139</v>
      </c>
      <c r="B1" s="57" t="s">
        <v>140</v>
      </c>
      <c r="C1" s="57" t="s">
        <v>141</v>
      </c>
    </row>
    <row r="2" spans="1:3">
      <c r="A2" s="58" t="s">
        <v>142</v>
      </c>
      <c r="B2" s="59">
        <v>99</v>
      </c>
      <c r="C2" s="59">
        <v>99.403898410253106</v>
      </c>
    </row>
    <row r="3" spans="1:3">
      <c r="A3" s="58" t="s">
        <v>143</v>
      </c>
      <c r="B3" s="59">
        <v>99</v>
      </c>
      <c r="C3" s="59">
        <v>99.278664917026902</v>
      </c>
    </row>
    <row r="4" spans="1:3">
      <c r="A4" s="58" t="s">
        <v>144</v>
      </c>
      <c r="B4" s="59">
        <v>99</v>
      </c>
      <c r="C4" s="59">
        <v>99.995944521047903</v>
      </c>
    </row>
    <row r="5" spans="1:3">
      <c r="A5" s="58" t="s">
        <v>145</v>
      </c>
      <c r="B5" s="59">
        <v>98</v>
      </c>
      <c r="C5" s="59">
        <v>71.7317125186607</v>
      </c>
    </row>
    <row r="6" spans="1:3">
      <c r="A6" s="58" t="s">
        <v>146</v>
      </c>
      <c r="B6" s="59">
        <v>1</v>
      </c>
      <c r="C6" s="59">
        <v>0.48359270167122698</v>
      </c>
    </row>
    <row r="7" spans="1:3">
      <c r="A7" s="58" t="s">
        <v>147</v>
      </c>
      <c r="B7" s="59">
        <v>0.5</v>
      </c>
      <c r="C7" s="59">
        <v>0.16751316653489001</v>
      </c>
    </row>
    <row r="8" spans="1:3">
      <c r="A8" s="58" t="s">
        <v>148</v>
      </c>
      <c r="B8" s="59">
        <v>99</v>
      </c>
      <c r="C8" s="59">
        <v>99.973681530650396</v>
      </c>
    </row>
    <row r="9" spans="1:3">
      <c r="A9" s="58" t="s">
        <v>149</v>
      </c>
      <c r="B9" s="59">
        <v>0.5</v>
      </c>
      <c r="C9" s="59">
        <v>9.4894202480844403E-2</v>
      </c>
    </row>
    <row r="10" spans="1:3">
      <c r="A10" s="58" t="s">
        <v>150</v>
      </c>
      <c r="B10" s="59">
        <v>98</v>
      </c>
      <c r="C10" s="59">
        <v>99.764538502973494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Throughput table</vt:lpstr>
      <vt:lpstr>DT NR Plots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2025-04-10T12:05:40Z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