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8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Benchmarking\Autoroute\Autoroute_Tunis_Sfax\"/>
    </mc:Choice>
  </mc:AlternateContent>
  <xr:revisionPtr revIDLastSave="0" documentId="13_ncr:1_{1C052D33-588C-47F8-9738-D76B265D64BD}" xr6:coauthVersionLast="47" xr6:coauthVersionMax="47" xr10:uidLastSave="{00000000-0000-0000-0000-000000000000}"/>
  <bookViews>
    <workbookView xWindow="-108" yWindow="-108" windowWidth="23256" windowHeight="12456" tabRatio="930" firstSheet="1" activeTab="4" xr2:uid="{00000000-000D-0000-FFFF-FFFF00000000}"/>
  </bookViews>
  <sheets>
    <sheet name="Overview" sheetId="11" r:id="rId1"/>
    <sheet name="Summary" sheetId="72" r:id="rId2"/>
    <sheet name="Score" sheetId="81" r:id="rId3"/>
    <sheet name="CS_2G_3G " sheetId="87" r:id="rId4"/>
    <sheet name="Call Dropped" sheetId="94" r:id="rId5"/>
    <sheet name="Accessibilité 3G_4G " sheetId="61" r:id="rId6"/>
    <sheet name="Couverture 2G" sheetId="86" r:id="rId7"/>
    <sheet name="Couverture 3G" sheetId="85" r:id="rId8"/>
    <sheet name="Couverture 4G" sheetId="84" r:id="rId9"/>
    <sheet name="Audio quality MOS" sheetId="90" r:id="rId10"/>
    <sheet name="ECN0" sheetId="91" r:id="rId11"/>
    <sheet name="Couverture (Mobile)" sheetId="93" r:id="rId12"/>
  </sheets>
  <definedNames>
    <definedName name="StatisticsTableB1" localSheetId="6">#REF!</definedName>
    <definedName name="StatisticsTableB1" localSheetId="7">#REF!</definedName>
    <definedName name="StatisticsTableB1" localSheetId="8">#REF!</definedName>
    <definedName name="StatisticsTableB1" localSheetId="3">#REF!</definedName>
    <definedName name="StatisticsTableB1" localSheetId="2">#REF!</definedName>
    <definedName name="StatisticsTableB1">#REF!</definedName>
    <definedName name="StatisticsTableB13" localSheetId="6">#REF!</definedName>
    <definedName name="StatisticsTableB13" localSheetId="7">#REF!</definedName>
    <definedName name="StatisticsTableB13" localSheetId="8">#REF!</definedName>
    <definedName name="StatisticsTableB13" localSheetId="3">#REF!</definedName>
    <definedName name="StatisticsTableB13" localSheetId="2">#REF!</definedName>
    <definedName name="StatisticsTableB13">#REF!</definedName>
    <definedName name="StatisticsTableB14" localSheetId="6">#REF!</definedName>
    <definedName name="StatisticsTableB14" localSheetId="7">#REF!</definedName>
    <definedName name="StatisticsTableB14" localSheetId="8">#REF!</definedName>
    <definedName name="StatisticsTableB14" localSheetId="3">#REF!</definedName>
    <definedName name="StatisticsTableB14" localSheetId="2">#REF!</definedName>
    <definedName name="StatisticsTableB14">#REF!</definedName>
    <definedName name="StatisticsTableB32" localSheetId="6">#REF!</definedName>
    <definedName name="StatisticsTableB32" localSheetId="7">#REF!</definedName>
    <definedName name="StatisticsTableB32" localSheetId="8">#REF!</definedName>
    <definedName name="StatisticsTableB32" localSheetId="3">#REF!</definedName>
    <definedName name="StatisticsTableB32" localSheetId="2">#REF!</definedName>
    <definedName name="StatisticsTableB32">#REF!</definedName>
    <definedName name="StatisticsTableB40" localSheetId="6">#REF!</definedName>
    <definedName name="StatisticsTableB40" localSheetId="7">#REF!</definedName>
    <definedName name="StatisticsTableB40" localSheetId="8">#REF!</definedName>
    <definedName name="StatisticsTableB40" localSheetId="3">#REF!</definedName>
    <definedName name="StatisticsTableB40" localSheetId="2">#REF!</definedName>
    <definedName name="StatisticsTableB40">#REF!</definedName>
    <definedName name="StatisticsTableB5" localSheetId="6">#REF!</definedName>
    <definedName name="StatisticsTableB5" localSheetId="7">#REF!</definedName>
    <definedName name="StatisticsTableB5" localSheetId="8">#REF!</definedName>
    <definedName name="StatisticsTableB5" localSheetId="3">#REF!</definedName>
    <definedName name="StatisticsTableB5" localSheetId="2">#REF!</definedName>
    <definedName name="StatisticsTableB5">#REF!</definedName>
    <definedName name="StatisticsTableB9" localSheetId="6">#REF!</definedName>
    <definedName name="StatisticsTableB9" localSheetId="7">#REF!</definedName>
    <definedName name="StatisticsTableB9" localSheetId="8">#REF!</definedName>
    <definedName name="StatisticsTableB9" localSheetId="3">#REF!</definedName>
    <definedName name="StatisticsTableB9" localSheetId="2">#REF!</definedName>
    <definedName name="StatisticsTableB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87" l="1"/>
  <c r="U41" i="87" l="1"/>
  <c r="T41" i="87"/>
  <c r="S41" i="87"/>
  <c r="O49" i="87" l="1"/>
  <c r="Q58" i="61" l="1"/>
  <c r="P58" i="61"/>
  <c r="O58" i="61"/>
  <c r="O34" i="87"/>
  <c r="O55" i="87"/>
  <c r="N55" i="87"/>
  <c r="N49" i="87"/>
  <c r="P41" i="87" l="1"/>
  <c r="O41" i="87"/>
  <c r="N41" i="87"/>
  <c r="P34" i="87"/>
  <c r="N34" i="87"/>
  <c r="B33" i="87" s="1"/>
  <c r="C21" i="81"/>
  <c r="E21" i="81"/>
  <c r="D21" i="81"/>
  <c r="E13" i="81"/>
  <c r="D13" i="81"/>
  <c r="C13" i="81"/>
  <c r="B31" i="87" l="1"/>
  <c r="E3" i="11" l="1"/>
  <c r="D7" i="72"/>
  <c r="C7" i="72"/>
  <c r="B7" i="72"/>
  <c r="C33" i="87" l="1"/>
  <c r="C15" i="72" s="1"/>
  <c r="C31" i="87"/>
  <c r="D31" i="87"/>
  <c r="D33" i="87"/>
  <c r="D15" i="72" s="1"/>
  <c r="B51" i="87" l="1"/>
  <c r="B23" i="72" s="1"/>
  <c r="B16" i="72"/>
  <c r="B15" i="72"/>
  <c r="D13" i="72"/>
  <c r="C13" i="72"/>
  <c r="B13" i="72"/>
  <c r="D49" i="87"/>
  <c r="D21" i="72" s="1"/>
  <c r="C49" i="87"/>
  <c r="C21" i="72" s="1"/>
  <c r="B49" i="87"/>
  <c r="B21" i="72" s="1"/>
  <c r="D10" i="72" l="1"/>
  <c r="C10" i="72"/>
  <c r="D9" i="72"/>
  <c r="C9" i="72"/>
  <c r="C8" i="72"/>
  <c r="D8" i="72"/>
  <c r="D6" i="72"/>
  <c r="C6" i="72"/>
  <c r="D5" i="72"/>
  <c r="C5" i="72"/>
  <c r="B10" i="72"/>
  <c r="B9" i="72"/>
  <c r="B8" i="72"/>
  <c r="B6" i="72"/>
  <c r="C16" i="72" l="1"/>
  <c r="D16" i="72"/>
  <c r="C12" i="81"/>
  <c r="C24" i="72"/>
  <c r="D24" i="72"/>
  <c r="B24" i="72"/>
  <c r="C22" i="72"/>
  <c r="D22" i="72"/>
  <c r="B22" i="72"/>
  <c r="C14" i="72"/>
  <c r="D14" i="72"/>
  <c r="B14" i="72"/>
  <c r="C10" i="81" l="1"/>
  <c r="D10" i="81"/>
  <c r="C18" i="81"/>
  <c r="E18" i="81"/>
  <c r="C20" i="81"/>
  <c r="E20" i="81"/>
  <c r="D20" i="81"/>
  <c r="E10" i="81"/>
  <c r="D18" i="81"/>
  <c r="E12" i="81"/>
  <c r="D12" i="81"/>
  <c r="J84" i="87"/>
  <c r="I84" i="87"/>
  <c r="H84" i="87"/>
  <c r="D73" i="87"/>
  <c r="C73" i="87"/>
  <c r="B73" i="87"/>
  <c r="I70" i="87"/>
  <c r="H70" i="87"/>
  <c r="G70" i="87"/>
  <c r="D70" i="87"/>
  <c r="C70" i="87"/>
  <c r="B70" i="87"/>
  <c r="I69" i="87"/>
  <c r="H69" i="87"/>
  <c r="G69" i="87"/>
  <c r="P58" i="87"/>
  <c r="O58" i="87"/>
  <c r="N58" i="87"/>
  <c r="P57" i="87"/>
  <c r="O57" i="87"/>
  <c r="N57" i="87"/>
  <c r="C19" i="81"/>
  <c r="E17" i="81"/>
  <c r="D17" i="81"/>
  <c r="C17" i="81"/>
  <c r="D51" i="87"/>
  <c r="C51" i="87"/>
  <c r="C11" i="81"/>
  <c r="E9" i="81"/>
  <c r="D9" i="81"/>
  <c r="C9" i="81"/>
  <c r="E11" i="81" l="1"/>
  <c r="D23" i="72"/>
  <c r="D11" i="81"/>
  <c r="C23" i="72"/>
  <c r="D19" i="81" l="1"/>
  <c r="E19" i="81"/>
  <c r="B5" i="72"/>
  <c r="C4" i="81" s="1"/>
  <c r="D6" i="81" l="1"/>
  <c r="E6" i="81"/>
  <c r="C6" i="81"/>
  <c r="D4" i="81"/>
  <c r="E4" i="81"/>
  <c r="E5" i="81"/>
  <c r="D58" i="61" l="1"/>
  <c r="E58" i="61"/>
  <c r="C58" i="61"/>
  <c r="D57" i="61"/>
  <c r="E57" i="61"/>
  <c r="C57" i="61"/>
  <c r="D56" i="61"/>
  <c r="E56" i="61"/>
  <c r="C56" i="61"/>
  <c r="E26" i="81" l="1"/>
  <c r="D26" i="81"/>
  <c r="C26" i="81"/>
  <c r="C30" i="72" l="1"/>
  <c r="D30" i="72"/>
  <c r="C31" i="72"/>
  <c r="D31" i="72"/>
  <c r="B31" i="72"/>
  <c r="B30" i="72"/>
  <c r="C60" i="61"/>
  <c r="C61" i="61"/>
  <c r="D60" i="61"/>
  <c r="E60" i="61"/>
  <c r="D61" i="61"/>
  <c r="E61" i="61"/>
  <c r="C25" i="81" l="1"/>
  <c r="D25" i="81"/>
  <c r="E25" i="81"/>
  <c r="B29" i="72"/>
  <c r="C29" i="72"/>
  <c r="D29" i="72"/>
  <c r="B32" i="72"/>
  <c r="C32" i="72"/>
  <c r="D32" i="72"/>
  <c r="C5" i="81" l="1"/>
  <c r="D5" i="81"/>
</calcChain>
</file>

<file path=xl/sharedStrings.xml><?xml version="1.0" encoding="utf-8"?>
<sst xmlns="http://schemas.openxmlformats.org/spreadsheetml/2006/main" count="617" uniqueCount="312">
  <si>
    <t xml:space="preserve">ORANGE </t>
  </si>
  <si>
    <t>TT</t>
  </si>
  <si>
    <t>LTE</t>
  </si>
  <si>
    <t>Reporting date :</t>
  </si>
  <si>
    <t xml:space="preserve"> </t>
  </si>
  <si>
    <t>QPSK</t>
  </si>
  <si>
    <t>CSSR (%)</t>
  </si>
  <si>
    <t>CDR (%)</t>
  </si>
  <si>
    <t>OO</t>
  </si>
  <si>
    <t>OR</t>
  </si>
  <si>
    <t>CS Troubleshooting</t>
  </si>
  <si>
    <t>AMR Codec</t>
  </si>
  <si>
    <t>Serving System 3G/4G</t>
  </si>
  <si>
    <t>Une mesure consiste à lancer des tentatives d’appel voix mobile to mobile de 120s. L’intervalle entre deux mesures successives est de 10 secondes.</t>
  </si>
  <si>
    <t>Mesure de la valeur du niveau de champ par technologie et par bande de fréquence</t>
  </si>
  <si>
    <t>GSM 1800</t>
  </si>
  <si>
    <t>GSM 900</t>
  </si>
  <si>
    <t>LTE FDD 1800</t>
  </si>
  <si>
    <t>LTE FDD 800</t>
  </si>
  <si>
    <t>UMTS FDD 2100</t>
  </si>
  <si>
    <t>UMTS FDD 900</t>
  </si>
  <si>
    <t>System and band</t>
  </si>
  <si>
    <t>oo</t>
  </si>
  <si>
    <t>HTTP events</t>
  </si>
  <si>
    <t>Operator</t>
  </si>
  <si>
    <t>Orange Tunisia</t>
  </si>
  <si>
    <t>Orascom Telecom</t>
  </si>
  <si>
    <t>Tunisie Telecom</t>
  </si>
  <si>
    <t>16 QAM</t>
  </si>
  <si>
    <t>64 QAM</t>
  </si>
  <si>
    <t>256 QAM</t>
  </si>
  <si>
    <t>Band</t>
  </si>
  <si>
    <t>Used cells</t>
  </si>
  <si>
    <t>NB 4.75</t>
  </si>
  <si>
    <t>NB 5.9</t>
  </si>
  <si>
    <t>NB 7.4</t>
  </si>
  <si>
    <t>NB 12.2</t>
  </si>
  <si>
    <t>Rank 1</t>
  </si>
  <si>
    <t>Rank 2</t>
  </si>
  <si>
    <t>Rank 3</t>
  </si>
  <si>
    <t>Rank 4 ( MIMO 4X4)</t>
  </si>
  <si>
    <t>&gt;10 AND &lt;= 15</t>
  </si>
  <si>
    <t>&lt;=10</t>
  </si>
  <si>
    <t>LTE FDD 2100</t>
  </si>
  <si>
    <t>Ooredoo Tunisia</t>
  </si>
  <si>
    <t>Rappel du scénario de mesure</t>
  </si>
  <si>
    <t xml:space="preserve">LTE FDD 800 </t>
  </si>
  <si>
    <t>TUNISIE TELECOM</t>
  </si>
  <si>
    <t xml:space="preserve">Ooredoo TUNISIE </t>
  </si>
  <si>
    <t xml:space="preserve">Orange TUNISIE </t>
  </si>
  <si>
    <t>HTTP SUCCESS</t>
  </si>
  <si>
    <t>HTTP FAILURE</t>
  </si>
  <si>
    <t>HTTP ATTEMPT</t>
  </si>
  <si>
    <t xml:space="preserve">Application throughput downlink average per file transfer </t>
  </si>
  <si>
    <t xml:space="preserve">OR </t>
  </si>
  <si>
    <t>MOYEN</t>
  </si>
  <si>
    <t>MAX</t>
  </si>
  <si>
    <t>arr</t>
  </si>
  <si>
    <t xml:space="preserve">Carrier aggregation usage </t>
  </si>
  <si>
    <t xml:space="preserve">MIMO usage </t>
  </si>
  <si>
    <t>&gt; 10 And &lt;= 15</t>
  </si>
  <si>
    <t xml:space="preserve"> &lt;= 10</t>
  </si>
  <si>
    <t>Accéssibilité 3G/4G</t>
  </si>
  <si>
    <t>SINR</t>
  </si>
  <si>
    <t>Résumé KPIs globaux</t>
  </si>
  <si>
    <t xml:space="preserve">Analyse des drops CS </t>
  </si>
  <si>
    <t xml:space="preserve">Call setup time </t>
  </si>
  <si>
    <t xml:space="preserve">Audio quality MOS DL </t>
  </si>
  <si>
    <t>KPIs globaux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</si>
  <si>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</si>
  <si>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</si>
  <si>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</si>
  <si>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</si>
  <si>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MTC</t>
  </si>
  <si>
    <t>MOC</t>
  </si>
  <si>
    <t xml:space="preserve">CSFB call attempt </t>
  </si>
  <si>
    <t xml:space="preserve">CSFB call attempt failure </t>
  </si>
  <si>
    <t xml:space="preserve">CSFB call connected </t>
  </si>
  <si>
    <t xml:space="preserve">CSFB call dropped </t>
  </si>
  <si>
    <t>CSFB</t>
  </si>
  <si>
    <t xml:space="preserve">Handover attempt </t>
  </si>
  <si>
    <t xml:space="preserve">Handover failure </t>
  </si>
  <si>
    <t xml:space="preserve">Handover success </t>
  </si>
  <si>
    <t>HO</t>
  </si>
  <si>
    <t>&gt;= -8</t>
  </si>
  <si>
    <t>&lt; -8 and &gt;= -12</t>
  </si>
  <si>
    <t>&lt; -12 and &gt;= -16</t>
  </si>
  <si>
    <t>&lt; -16</t>
  </si>
  <si>
    <t>CSFB Success rate (%)</t>
  </si>
  <si>
    <t>CSFB drop rate (%)</t>
  </si>
  <si>
    <t>Ci-dessous présenter la distribution MOS et le MOS moyen :</t>
  </si>
  <si>
    <t>La qualité auditive est évaluée en se basant sur le standard POLQA - NB, pour les deux sens (MOC et MTC )</t>
  </si>
  <si>
    <t>LTE CA 2 CCs</t>
  </si>
  <si>
    <t>Full rate</t>
  </si>
  <si>
    <t>Half rate</t>
  </si>
  <si>
    <t xml:space="preserve">Les tableaux ci-dessous présente une comparaison de la distribution de l'utilisation de AMR codec pour Tunisie Telecom, Ooredoo et orange </t>
  </si>
  <si>
    <t>HO Success (%)</t>
  </si>
  <si>
    <t>HO Failure (%)</t>
  </si>
  <si>
    <t>Modulation 4G</t>
  </si>
  <si>
    <t>Modulation 3G</t>
  </si>
  <si>
    <t xml:space="preserve"> CS 2G/3G/CSFB</t>
  </si>
  <si>
    <t>OO - HSDPA Modulation</t>
  </si>
  <si>
    <t>OR - HSDPA Modulation</t>
  </si>
  <si>
    <t>TT - HSDPA Modulation</t>
  </si>
  <si>
    <t>LTE 1800 CH 1800</t>
  </si>
  <si>
    <t>LTE 800 CH 6400</t>
  </si>
  <si>
    <t>LTE 2100 CH 151</t>
  </si>
  <si>
    <t>LTE 1800 CH 1350</t>
  </si>
  <si>
    <t>LTE 800 CH 6200</t>
  </si>
  <si>
    <t>Le rapport Ec/No en terme de distribution et moyenne de tunisie telecom est le meilleur  (seuil -8 )</t>
  </si>
  <si>
    <t>Couverture 2G ( Source Scanner )</t>
  </si>
  <si>
    <t>Accéssibilité 3G_4G</t>
  </si>
  <si>
    <t>Couverture 2G/3G/4G</t>
  </si>
  <si>
    <t>Couverture 4G ( Source Scanner )</t>
  </si>
  <si>
    <t>KPIS Globaux</t>
  </si>
  <si>
    <t>Description</t>
  </si>
  <si>
    <t>Type de mesure</t>
  </si>
  <si>
    <t>COUVERTURE</t>
  </si>
  <si>
    <t>KPIS</t>
  </si>
  <si>
    <t>Colonne1</t>
  </si>
  <si>
    <t>Colonne2</t>
  </si>
  <si>
    <t>Colonne3</t>
  </si>
  <si>
    <t xml:space="preserve">Couverture par scanner </t>
  </si>
  <si>
    <t>Mobilité</t>
  </si>
  <si>
    <t>Rx level average</t>
  </si>
  <si>
    <t>RSCP Average</t>
  </si>
  <si>
    <t>RSRP Average</t>
  </si>
  <si>
    <t>Réalisation de communications de 2 minutes</t>
  </si>
  <si>
    <t xml:space="preserve">Connexion Setup Time </t>
  </si>
  <si>
    <t>CDR(%)</t>
  </si>
  <si>
    <t>MOS Average</t>
  </si>
  <si>
    <t>HTTP Accessibilité</t>
  </si>
  <si>
    <t>Téléchargement d'un fichier</t>
  </si>
  <si>
    <t>Taux de succès HTTP</t>
  </si>
  <si>
    <t xml:space="preserve">Débit moyen  HTTP (Mbps) </t>
  </si>
  <si>
    <t>Débit MAX HTTP (Mbps)</t>
  </si>
  <si>
    <t>Ooredoo Telecom</t>
  </si>
  <si>
    <t>Ping (latency ms)</t>
  </si>
  <si>
    <t xml:space="preserve">Le temps d'étatblissement d'appel  de Tunisie telecom est très élevé </t>
  </si>
  <si>
    <t>Couverture 3G ( Source Scanner)</t>
  </si>
  <si>
    <t>RSCP distribution (%) SEUIL -80</t>
  </si>
  <si>
    <t>RSRP distribution (%) SEUIL -100</t>
  </si>
  <si>
    <t>LTE CA 3 CCs</t>
  </si>
  <si>
    <t>Rank TT</t>
  </si>
  <si>
    <t>Rank OO</t>
  </si>
  <si>
    <t>Rank OR</t>
  </si>
  <si>
    <t>Column1</t>
  </si>
  <si>
    <t>Column2</t>
  </si>
  <si>
    <t>Column3</t>
  </si>
  <si>
    <t>LTE 2100 CH 251</t>
  </si>
  <si>
    <t>&lt;-95</t>
  </si>
  <si>
    <t>&lt; -80 and &gt;= -90</t>
  </si>
  <si>
    <t>&lt; -90 and &gt;= -98</t>
  </si>
  <si>
    <t>&gt;= -80</t>
  </si>
  <si>
    <t>GSM 1800 4910</t>
  </si>
  <si>
    <t>GSM 900 12661</t>
  </si>
  <si>
    <t>LTE FDD 1800 6582</t>
  </si>
  <si>
    <t>LTE FDD 2100 0</t>
  </si>
  <si>
    <t>LTE FDD 800 3608</t>
  </si>
  <si>
    <t>UMTS FDD 900 18328</t>
  </si>
  <si>
    <t>UMTS FDD 2100 70019</t>
  </si>
  <si>
    <t>GSM 1800 6070</t>
  </si>
  <si>
    <t>GSM 900 6903</t>
  </si>
  <si>
    <t>LTE FDD 1800 5179</t>
  </si>
  <si>
    <t>LTE FDD 2100 4</t>
  </si>
  <si>
    <t>LTE FDD 800 2555</t>
  </si>
  <si>
    <t>UMTS FDD 900 18919</t>
  </si>
  <si>
    <t>GSM 1800 0</t>
  </si>
  <si>
    <t>GSM 900 19756</t>
  </si>
  <si>
    <t>LTE FDD 1800 4863</t>
  </si>
  <si>
    <t>LTE FDD 2100 26</t>
  </si>
  <si>
    <t>LTE FDD 800 4484</t>
  </si>
  <si>
    <t>UMTS FDD 2100 42206</t>
  </si>
  <si>
    <t>UMTS FDD 2100 76525</t>
  </si>
  <si>
    <t>UMTS FDD 900 44784</t>
  </si>
  <si>
    <t>*</t>
  </si>
  <si>
    <t>Pilot Pollution</t>
  </si>
  <si>
    <t>TT- PDSCH</t>
  </si>
  <si>
    <t>OO-PDSCH</t>
  </si>
  <si>
    <t>OR-PDSCH</t>
  </si>
  <si>
    <t>TT-PUSCH</t>
  </si>
  <si>
    <t>OO-PUSCH</t>
  </si>
  <si>
    <t>OR-PUSCH</t>
  </si>
  <si>
    <t>TT- Carrier aggregation usage (%)</t>
  </si>
  <si>
    <t>OO -Carrier aggregation usage (%)</t>
  </si>
  <si>
    <t>OR -Carrier aggregation usage (%)</t>
  </si>
  <si>
    <t>&gt;15 And &lt;= 20</t>
  </si>
  <si>
    <t>&gt; 20</t>
  </si>
  <si>
    <t>&gt;15 AND &lt;= 20</t>
  </si>
  <si>
    <t>GSM 1800 151</t>
  </si>
  <si>
    <t>GSM 900 18667</t>
  </si>
  <si>
    <t>LTE FDD 1800 1167</t>
  </si>
  <si>
    <t>LTE FDD 2100 176</t>
  </si>
  <si>
    <t>GSM 1800 1637</t>
  </si>
  <si>
    <t>GSM 900 3615</t>
  </si>
  <si>
    <t>LTE FDD 1800 2089</t>
  </si>
  <si>
    <t>LTE FDD 2100 14</t>
  </si>
  <si>
    <t>GSM 1800 2742</t>
  </si>
  <si>
    <t>GSM 900 5780</t>
  </si>
  <si>
    <t>LTE FDD 1800 3576</t>
  </si>
  <si>
    <t>LTE FDD 800 1679</t>
  </si>
  <si>
    <t>&gt;= 3 and &lt;3,6</t>
  </si>
  <si>
    <t>&gt;= 3,6</t>
  </si>
  <si>
    <t xml:space="preserve">En 3G, Tunisie telecom utilise principalement  la modulation QPSK </t>
  </si>
  <si>
    <t>Qualité de service data (HTTP)</t>
  </si>
  <si>
    <t>Couverture 4G  ( Source Scanner )</t>
  </si>
  <si>
    <t>Une mesure consiste à lancer des tentatives d’appel WhatsApp mobile to mobile de 300s. L’intervalle entre deux mesures successives est de 15 secondes.</t>
  </si>
  <si>
    <t>EC/N0 (MOC)</t>
  </si>
  <si>
    <t xml:space="preserve">Troubleshooting 3G </t>
  </si>
  <si>
    <t>Qualité de la communication du réseau MOC</t>
  </si>
  <si>
    <t>Qualité de la communication du réseau MTC</t>
  </si>
  <si>
    <t>Colonne4</t>
  </si>
  <si>
    <t>Colonne5</t>
  </si>
  <si>
    <t>Colonne6</t>
  </si>
  <si>
    <t>&gt;= -67</t>
  </si>
  <si>
    <t>&lt;-67 and &gt;= -77</t>
  </si>
  <si>
    <t>&lt; -87 and &gt;= -95</t>
  </si>
  <si>
    <t>&lt; -77 and &gt;= -87</t>
  </si>
  <si>
    <t>&gt;65</t>
  </si>
  <si>
    <t>&lt;-65 and &gt;= -80</t>
  </si>
  <si>
    <t>&lt;-98</t>
  </si>
  <si>
    <t>WB 12.65</t>
  </si>
  <si>
    <t>WB 6.6</t>
  </si>
  <si>
    <t>WB 8.85</t>
  </si>
  <si>
    <t>Aussi En 3G, Tunisie telecom présente le plus élevé rapport de données reçues avec des erreurs / le total des données reçues</t>
  </si>
  <si>
    <t>ATTACH Succes Ratio (%)</t>
  </si>
  <si>
    <t>PDP Context Succes Ratio( %)</t>
  </si>
  <si>
    <t>Lattency (ms)</t>
  </si>
  <si>
    <t>Data Server Connection time (s)</t>
  </si>
  <si>
    <t>Data Latency &amp; Interactivity</t>
  </si>
  <si>
    <t>DATA Server Connection Succes Rate</t>
  </si>
  <si>
    <t>HTTP 3G 4G</t>
  </si>
  <si>
    <t xml:space="preserve">HTTP 3G </t>
  </si>
  <si>
    <t>HTTP 4G</t>
  </si>
  <si>
    <t xml:space="preserve">Data Latency &amp; Interactivity
</t>
  </si>
  <si>
    <t>Ooredoo véhicule le traffic 3G essentiellement sur la bande U900</t>
  </si>
  <si>
    <t>MOS Average &lt; 1,6</t>
  </si>
  <si>
    <t>Call Setup Time &gt; 15 s</t>
  </si>
  <si>
    <t>% MOS Average &lt; 1,6</t>
  </si>
  <si>
    <t xml:space="preserve"> &lt; 1,6</t>
  </si>
  <si>
    <t>&gt;=1,6 and &lt; 3</t>
  </si>
  <si>
    <t>&gt;= 18</t>
  </si>
  <si>
    <t xml:space="preserve">Couverture UMTS </t>
  </si>
  <si>
    <t>Couverture LTE</t>
  </si>
  <si>
    <t>TT présente le meilleur  taux du succés d'étatblissement d'appel</t>
  </si>
  <si>
    <t>TT presente le meilleur taux de coupure d'appel.</t>
  </si>
  <si>
    <t xml:space="preserve">Serving System and band 2G/3G/4G </t>
  </si>
  <si>
    <t>Audio quality MOS (MOC/MTC)</t>
  </si>
  <si>
    <t>&gt;= 12 and &lt; 18</t>
  </si>
  <si>
    <t>&lt;0</t>
  </si>
  <si>
    <t>IMS MOC</t>
  </si>
  <si>
    <t xml:space="preserve">call attempt </t>
  </si>
  <si>
    <t xml:space="preserve">call attempt failure </t>
  </si>
  <si>
    <t xml:space="preserve">call connected </t>
  </si>
  <si>
    <t xml:space="preserve">call dropped </t>
  </si>
  <si>
    <t>Ooredoo utilise la VoLTE</t>
  </si>
  <si>
    <t>Une mesure consiste à lancer des tentatives de téléchargement d’un fichier de taille 10 Mo hébergé sur un serveur HTTP dédié dans un délai inférieur à 10 secondes</t>
  </si>
  <si>
    <t>La mesure du débit consiste à lancer le téléchargement/envoie d’un fichier de taille 200 Mo/50 Mo en 4G et 20 Mo/5Mo en 3G en utilisant le protocoleHTTP dans un délai inférieur à 60 secondes en chaque point de mesure.  L’intervalle entre deux mesures successives est de 10 secondes</t>
  </si>
  <si>
    <t xml:space="preserve">Une mesure consiste à lancer des tentatives de téléchargement d’un fichier de taille 10 Mo hébergé sur un serveur HTTPdédié dans un délai inférieur à 10 secondes. </t>
  </si>
  <si>
    <t>WB 8,85</t>
  </si>
  <si>
    <t>WB23.85</t>
  </si>
  <si>
    <t>Tunisie telecom présente principalement une utilisation de AMR codec full rate NB 12,2  de 99,95%</t>
  </si>
  <si>
    <t>&lt; -90 and &gt;= -105</t>
  </si>
  <si>
    <t>&lt; -105 and &gt;= -115</t>
  </si>
  <si>
    <t>&lt; -115</t>
  </si>
  <si>
    <t>1/2</t>
  </si>
  <si>
    <t>1/3</t>
  </si>
  <si>
    <t>4/5</t>
  </si>
  <si>
    <t>%Call Setup Time &gt; 15 s</t>
  </si>
  <si>
    <t>1/6</t>
  </si>
  <si>
    <t>3/6</t>
  </si>
  <si>
    <t>2/6</t>
  </si>
  <si>
    <t>Tunisie telecom véhicule 94,64% du trafic 3G  sur la bande 2100</t>
  </si>
  <si>
    <t>LTE CA 4 CCs</t>
  </si>
  <si>
    <t>CQI ( primary )</t>
  </si>
  <si>
    <t>&gt;= 5 and &lt; 12</t>
  </si>
  <si>
    <t>&gt;= 0 and &lt; 5</t>
  </si>
  <si>
    <t>Rapport Benchmaking pour Autoroute Tunis-Beja</t>
  </si>
  <si>
    <t>Une campagne de mesures a été lancée sur le Autoroute Tunis-Beja du 03/02/2026 au 18/02/2026.</t>
  </si>
  <si>
    <t>Ce rapport représente les résultats des mesures faite sur le Autoroute Tunis-Beja</t>
  </si>
  <si>
    <t>Rx Level distribution (%) SEUIL -67</t>
  </si>
  <si>
    <t xml:space="preserve">Durant les mesures HTTP, Tunise telecom présente 6,72%  de l'utilisation de la modulation 256 QAM </t>
  </si>
  <si>
    <t>TT présente le meilleur rapport signal/ bruit (seuil &gt;=20 )</t>
  </si>
  <si>
    <t>0/2</t>
  </si>
  <si>
    <t>0/5</t>
  </si>
  <si>
    <t>2/5</t>
  </si>
  <si>
    <t>4/21</t>
  </si>
  <si>
    <t>12/21</t>
  </si>
  <si>
    <t>8/21</t>
  </si>
  <si>
    <t>Event</t>
  </si>
  <si>
    <t>Disconnect status</t>
  </si>
  <si>
    <t>Network cause</t>
  </si>
  <si>
    <t>Event#</t>
  </si>
  <si>
    <t>Measurement</t>
  </si>
  <si>
    <t>Time</t>
  </si>
  <si>
    <t>System</t>
  </si>
  <si>
    <t>Serving band</t>
  </si>
  <si>
    <t>Call type</t>
  </si>
  <si>
    <t>Call direction</t>
  </si>
  <si>
    <t>CS call dur.</t>
  </si>
  <si>
    <t>Call duration (s)</t>
  </si>
  <si>
    <t>Call dropped</t>
  </si>
  <si>
    <t>Dropped call</t>
  </si>
  <si>
    <t>Normal, unspecified</t>
  </si>
  <si>
    <t>auto_tunis_sfax_mos_p4.1</t>
  </si>
  <si>
    <t>UMTS FDD</t>
  </si>
  <si>
    <t>Voice call</t>
  </si>
  <si>
    <t>Originated call</t>
  </si>
  <si>
    <t>undefined</t>
  </si>
  <si>
    <t>auto_tunis_sfax_mos_p19.1</t>
  </si>
  <si>
    <t>The call release is associated with a Normal Clearing cause, indicating a normal call termination initiated by the network or the remote party. Since radio conditions (RSCP and Ec/N0) were good and stable, no radio coverage or quality issue was identified. This event is therefore classified as a normal call release rather than a radio-related drop.</t>
  </si>
  <si>
    <t>The drop is attributed to local signal obstruction within the serving sector coverage area, resulting in degraded effective coverage and radio link instability.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</si>
</sst>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#"/>
    <numFmt numFmtId="166" formatCode="[$-F400]h:mm:ss\ AM/PM"/>
  </numFmts>
  <fonts count="1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6"/>
      <color indexed="13"/>
      <name val="Arial"/>
      <family val="2"/>
    </font>
    <font>
      <b/>
      <i/>
      <sz val="12"/>
      <name val="Arial"/>
      <family val="2"/>
    </font>
    <font>
      <b/>
      <sz val="14"/>
      <color indexed="13"/>
      <name val="Arial"/>
      <family val="2"/>
    </font>
    <font>
      <b/>
      <i/>
      <sz val="12"/>
      <color theme="1"/>
      <name val="Arial"/>
      <family val="2"/>
    </font>
    <font>
      <sz val="11"/>
      <color theme="0"/>
      <name val="Calibri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</font>
    <font>
      <b/>
      <sz val="16"/>
      <color theme="0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FF0000"/>
      <name val="Verdana"/>
      <family val="2"/>
    </font>
    <font>
      <b/>
      <sz val="18"/>
      <color theme="0"/>
      <name val="Calibri"/>
      <family val="2"/>
      <scheme val="minor"/>
    </font>
    <font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2"/>
      <color rgb="FFFF0000"/>
      <name val="Times New Roman"/>
      <family val="1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1"/>
      <color theme="9"/>
      <name val="Calibri"/>
      <family val="2"/>
    </font>
    <font>
      <sz val="12"/>
      <name val="Verdana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Verdana"/>
      <family val="2"/>
    </font>
    <font>
      <b/>
      <i/>
      <sz val="14"/>
      <color theme="4"/>
      <name val="Verdana"/>
      <family val="2"/>
    </font>
    <font>
      <b/>
      <sz val="12"/>
      <color theme="0"/>
      <name val="Calibri"/>
      <family val="2"/>
    </font>
    <font>
      <b/>
      <sz val="10"/>
      <color rgb="FFFF0000"/>
      <name val="Tahom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Calibri"/>
      <family val="2"/>
    </font>
    <font>
      <sz val="11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1"/>
      <name val="Calibri"/>
      <family val="2"/>
      <scheme val="minor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11"/>
      <color theme="1" tint="0.34998626667073579"/>
      <name val="Calibri"/>
      <family val="2"/>
    </font>
    <font>
      <b/>
      <sz val="12"/>
      <color theme="1" tint="0.34998626667073579"/>
      <name val="Verdana"/>
      <family val="2"/>
    </font>
    <font>
      <b/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Times New Roman"/>
      <family val="1"/>
    </font>
    <font>
      <sz val="8"/>
      <name val="Calibri"/>
      <family val="2"/>
    </font>
    <font>
      <b/>
      <sz val="15"/>
      <color theme="6" tint="-0.249977111117893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5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8"/>
      <color rgb="FF0070C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B0C4DE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7CE"/>
      </patternFill>
    </fill>
    <fill>
      <patternFill patternType="solid">
        <f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6A5ACD"/>
      </bottom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/>
      <right/>
      <top style="thin">
        <color indexed="64"/>
      </top>
      <bottom/>
      <diagonal/>
    </border>
    <border>
      <left style="thin">
        <color rgb="FF708090"/>
      </left>
      <right style="thin">
        <color rgb="FF708090"/>
      </right>
      <top style="thin">
        <color rgb="FF708090"/>
      </top>
      <bottom style="thin">
        <color rgb="FF70809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theme="6"/>
      </bottom>
      <diagonal/>
    </border>
    <border>
      <left/>
      <right/>
      <top style="thick">
        <color theme="4"/>
      </top>
      <bottom style="thin">
        <color theme="6"/>
      </bottom>
      <diagonal/>
    </border>
    <border>
      <left/>
      <right style="thin">
        <color indexed="64"/>
      </right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/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7">
    <xf numFmtId="0" fontId="0" fillId="0" borderId="0"/>
    <xf numFmtId="0" fontId="59" fillId="2" borderId="0" applyNumberFormat="0" applyBorder="0" applyAlignment="0" applyProtection="0"/>
    <xf numFmtId="0" fontId="60" fillId="3" borderId="0" applyNumberFormat="0" applyBorder="0" applyAlignment="0" applyProtection="0"/>
    <xf numFmtId="9" fontId="61" fillId="0" borderId="0" applyFont="0" applyFill="0" applyBorder="0" applyAlignment="0" applyProtection="0"/>
    <xf numFmtId="0" fontId="62" fillId="0" borderId="1" applyNumberFormat="0" applyFill="0" applyAlignment="0" applyProtection="0"/>
    <xf numFmtId="0" fontId="64" fillId="5" borderId="0" applyNumberFormat="0" applyBorder="0" applyAlignment="0" applyProtection="0"/>
    <xf numFmtId="0" fontId="58" fillId="0" borderId="0"/>
    <xf numFmtId="0" fontId="57" fillId="0" borderId="0"/>
    <xf numFmtId="0" fontId="61" fillId="8" borderId="11" applyNumberFormat="0" applyFont="0" applyAlignment="0" applyProtection="0"/>
    <xf numFmtId="0" fontId="56" fillId="0" borderId="0"/>
    <xf numFmtId="9" fontId="56" fillId="0" borderId="0" applyFont="0" applyFill="0" applyBorder="0" applyAlignment="0" applyProtection="0"/>
    <xf numFmtId="0" fontId="55" fillId="0" borderId="0"/>
    <xf numFmtId="0" fontId="54" fillId="0" borderId="0"/>
    <xf numFmtId="9" fontId="54" fillId="0" borderId="0" applyFont="0" applyFill="0" applyBorder="0" applyAlignment="0" applyProtection="0"/>
    <xf numFmtId="0" fontId="53" fillId="0" borderId="0"/>
    <xf numFmtId="0" fontId="52" fillId="0" borderId="0"/>
    <xf numFmtId="9" fontId="52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51" fillId="0" borderId="0"/>
    <xf numFmtId="0" fontId="61" fillId="8" borderId="11" applyNumberFormat="0" applyFont="0" applyAlignment="0" applyProtection="0"/>
    <xf numFmtId="0" fontId="51" fillId="0" borderId="0"/>
    <xf numFmtId="9" fontId="51" fillId="0" borderId="0" applyFont="0" applyFill="0" applyBorder="0" applyAlignment="0" applyProtection="0"/>
    <xf numFmtId="0" fontId="51" fillId="0" borderId="0"/>
    <xf numFmtId="0" fontId="51" fillId="0" borderId="0"/>
    <xf numFmtId="9" fontId="51" fillId="0" borderId="0" applyFont="0" applyFill="0" applyBorder="0" applyAlignment="0" applyProtection="0"/>
    <xf numFmtId="0" fontId="51" fillId="0" borderId="0"/>
    <xf numFmtId="0" fontId="51" fillId="0" borderId="0"/>
    <xf numFmtId="9" fontId="51" fillId="0" borderId="0" applyFont="0" applyFill="0" applyBorder="0" applyAlignment="0" applyProtection="0"/>
    <xf numFmtId="0" fontId="50" fillId="0" borderId="0"/>
    <xf numFmtId="0" fontId="49" fillId="0" borderId="0"/>
    <xf numFmtId="9" fontId="49" fillId="0" borderId="0" applyFont="0" applyFill="0" applyBorder="0" applyAlignment="0" applyProtection="0"/>
    <xf numFmtId="0" fontId="48" fillId="0" borderId="0"/>
    <xf numFmtId="0" fontId="47" fillId="0" borderId="0"/>
    <xf numFmtId="0" fontId="47" fillId="9" borderId="0" applyNumberFormat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4" borderId="0" applyNumberFormat="0" applyBorder="0" applyAlignment="0" applyProtection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112" fillId="13" borderId="0" applyNumberFormat="0" applyBorder="0" applyAlignment="0" applyProtection="0"/>
    <xf numFmtId="0" fontId="28" fillId="0" borderId="0"/>
    <xf numFmtId="0" fontId="61" fillId="0" borderId="0"/>
    <xf numFmtId="9" fontId="61" fillId="0" borderId="0" applyFont="0" applyFill="0" applyBorder="0" applyAlignment="0" applyProtection="0"/>
    <xf numFmtId="0" fontId="28" fillId="0" borderId="0"/>
    <xf numFmtId="0" fontId="28" fillId="0" borderId="0"/>
    <xf numFmtId="0" fontId="61" fillId="8" borderId="11" applyNumberFormat="0" applyFont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9" borderId="0" applyNumberFormat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9" fontId="61" fillId="0" borderId="0" applyFont="0" applyFill="0" applyBorder="0" applyAlignment="0" applyProtection="0"/>
    <xf numFmtId="0" fontId="15" fillId="0" borderId="0"/>
    <xf numFmtId="0" fontId="15" fillId="0" borderId="0"/>
    <xf numFmtId="0" fontId="61" fillId="8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9" borderId="0" applyNumberFormat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2" fillId="1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9" borderId="0" applyNumberFormat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9" borderId="0" applyNumberFormat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61" fillId="0" borderId="0"/>
    <xf numFmtId="0" fontId="2" fillId="0" borderId="0"/>
    <xf numFmtId="0" fontId="1" fillId="0" borderId="0"/>
  </cellStyleXfs>
  <cellXfs count="321">
    <xf numFmtId="0" fontId="0" fillId="0" borderId="0" xfId="0"/>
    <xf numFmtId="0" fontId="0" fillId="7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65" fillId="7" borderId="7" xfId="0" applyFont="1" applyFill="1" applyBorder="1"/>
    <xf numFmtId="15" fontId="65" fillId="7" borderId="7" xfId="0" applyNumberFormat="1" applyFont="1" applyFill="1" applyBorder="1"/>
    <xf numFmtId="15" fontId="65" fillId="7" borderId="0" xfId="0" applyNumberFormat="1" applyFont="1" applyFill="1"/>
    <xf numFmtId="0" fontId="65" fillId="7" borderId="0" xfId="0" applyFont="1" applyFill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67" fillId="7" borderId="0" xfId="0" applyFont="1" applyFill="1" applyAlignment="1">
      <alignment horizontal="left"/>
    </xf>
    <xf numFmtId="0" fontId="67" fillId="7" borderId="0" xfId="0" applyFont="1" applyFill="1" applyAlignment="1">
      <alignment horizontal="right"/>
    </xf>
    <xf numFmtId="0" fontId="69" fillId="7" borderId="0" xfId="6" applyFont="1" applyFill="1"/>
    <xf numFmtId="10" fontId="69" fillId="7" borderId="0" xfId="6" applyNumberFormat="1" applyFont="1" applyFill="1"/>
    <xf numFmtId="0" fontId="70" fillId="7" borderId="0" xfId="0" applyFont="1" applyFill="1"/>
    <xf numFmtId="0" fontId="70" fillId="0" borderId="0" xfId="0" applyFont="1"/>
    <xf numFmtId="0" fontId="72" fillId="7" borderId="0" xfId="0" applyFont="1" applyFill="1"/>
    <xf numFmtId="9" fontId="70" fillId="7" borderId="0" xfId="0" applyNumberFormat="1" applyFont="1" applyFill="1"/>
    <xf numFmtId="0" fontId="75" fillId="7" borderId="0" xfId="0" applyFont="1" applyFill="1"/>
    <xf numFmtId="0" fontId="76" fillId="7" borderId="0" xfId="0" applyFont="1" applyFill="1" applyAlignment="1">
      <alignment vertical="top" wrapText="1"/>
    </xf>
    <xf numFmtId="164" fontId="70" fillId="7" borderId="0" xfId="3" applyNumberFormat="1" applyFont="1" applyFill="1"/>
    <xf numFmtId="0" fontId="77" fillId="7" borderId="0" xfId="0" applyFont="1" applyFill="1"/>
    <xf numFmtId="10" fontId="70" fillId="7" borderId="0" xfId="0" applyNumberFormat="1" applyFont="1" applyFill="1"/>
    <xf numFmtId="0" fontId="74" fillId="7" borderId="0" xfId="0" applyFont="1" applyFill="1"/>
    <xf numFmtId="10" fontId="72" fillId="7" borderId="0" xfId="0" applyNumberFormat="1" applyFont="1" applyFill="1"/>
    <xf numFmtId="10" fontId="75" fillId="7" borderId="0" xfId="0" applyNumberFormat="1" applyFont="1" applyFill="1"/>
    <xf numFmtId="0" fontId="70" fillId="7" borderId="16" xfId="0" applyFont="1" applyFill="1" applyBorder="1"/>
    <xf numFmtId="0" fontId="86" fillId="10" borderId="14" xfId="0" applyFont="1" applyFill="1" applyBorder="1"/>
    <xf numFmtId="165" fontId="86" fillId="10" borderId="14" xfId="0" applyNumberFormat="1" applyFont="1" applyFill="1" applyBorder="1"/>
    <xf numFmtId="0" fontId="86" fillId="0" borderId="15" xfId="0" applyFont="1" applyBorder="1"/>
    <xf numFmtId="0" fontId="0" fillId="0" borderId="15" xfId="0" applyBorder="1"/>
    <xf numFmtId="0" fontId="86" fillId="0" borderId="17" xfId="0" applyFont="1" applyBorder="1"/>
    <xf numFmtId="0" fontId="0" fillId="0" borderId="17" xfId="0" applyBorder="1"/>
    <xf numFmtId="0" fontId="88" fillId="7" borderId="0" xfId="0" applyFont="1" applyFill="1" applyAlignment="1">
      <alignment vertical="center" wrapText="1" readingOrder="1"/>
    </xf>
    <xf numFmtId="0" fontId="89" fillId="7" borderId="0" xfId="0" applyFont="1" applyFill="1"/>
    <xf numFmtId="0" fontId="90" fillId="7" borderId="0" xfId="0" applyFont="1" applyFill="1" applyAlignment="1">
      <alignment vertical="center" readingOrder="1"/>
    </xf>
    <xf numFmtId="0" fontId="91" fillId="7" borderId="0" xfId="0" applyFont="1" applyFill="1"/>
    <xf numFmtId="0" fontId="92" fillId="7" borderId="0" xfId="0" applyFont="1" applyFill="1"/>
    <xf numFmtId="0" fontId="64" fillId="7" borderId="0" xfId="42" applyFont="1" applyFill="1"/>
    <xf numFmtId="0" fontId="64" fillId="7" borderId="0" xfId="43" applyFont="1" applyFill="1"/>
    <xf numFmtId="0" fontId="71" fillId="7" borderId="0" xfId="42" applyFont="1" applyFill="1"/>
    <xf numFmtId="0" fontId="47" fillId="7" borderId="0" xfId="42" applyFill="1"/>
    <xf numFmtId="0" fontId="96" fillId="7" borderId="0" xfId="0" applyFont="1" applyFill="1" applyAlignment="1">
      <alignment horizontal="center" vertical="center" wrapText="1"/>
    </xf>
    <xf numFmtId="0" fontId="97" fillId="7" borderId="0" xfId="0" applyFont="1" applyFill="1" applyAlignment="1">
      <alignment horizontal="left" vertical="center"/>
    </xf>
    <xf numFmtId="0" fontId="82" fillId="7" borderId="0" xfId="43" applyFont="1" applyFill="1"/>
    <xf numFmtId="0" fontId="70" fillId="7" borderId="12" xfId="0" applyFont="1" applyFill="1" applyBorder="1"/>
    <xf numFmtId="10" fontId="64" fillId="7" borderId="0" xfId="3" applyNumberFormat="1" applyFont="1" applyFill="1"/>
    <xf numFmtId="0" fontId="63" fillId="7" borderId="14" xfId="0" applyFont="1" applyFill="1" applyBorder="1"/>
    <xf numFmtId="165" fontId="63" fillId="7" borderId="14" xfId="0" applyNumberFormat="1" applyFont="1" applyFill="1" applyBorder="1"/>
    <xf numFmtId="0" fontId="63" fillId="7" borderId="15" xfId="0" applyFont="1" applyFill="1" applyBorder="1"/>
    <xf numFmtId="0" fontId="70" fillId="7" borderId="15" xfId="0" applyFont="1" applyFill="1" applyBorder="1"/>
    <xf numFmtId="0" fontId="81" fillId="7" borderId="0" xfId="0" applyFont="1" applyFill="1" applyAlignment="1">
      <alignment horizontal="left" vertical="center" wrapText="1" readingOrder="1"/>
    </xf>
    <xf numFmtId="0" fontId="87" fillId="7" borderId="0" xfId="42" applyFont="1" applyFill="1"/>
    <xf numFmtId="0" fontId="6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66" fillId="6" borderId="0" xfId="0" applyFont="1" applyFill="1" applyAlignment="1">
      <alignment horizontal="center" vertical="center"/>
    </xf>
    <xf numFmtId="0" fontId="102" fillId="7" borderId="0" xfId="0" applyFont="1" applyFill="1" applyAlignment="1">
      <alignment horizontal="left"/>
    </xf>
    <xf numFmtId="0" fontId="102" fillId="7" borderId="0" xfId="0" applyFont="1" applyFill="1" applyAlignment="1">
      <alignment horizontal="center" vertical="center" wrapText="1"/>
    </xf>
    <xf numFmtId="0" fontId="102" fillId="7" borderId="0" xfId="0" applyFont="1" applyFill="1" applyAlignment="1">
      <alignment horizontal="center" wrapText="1"/>
    </xf>
    <xf numFmtId="0" fontId="104" fillId="11" borderId="0" xfId="0" applyFont="1" applyFill="1"/>
    <xf numFmtId="0" fontId="104" fillId="11" borderId="0" xfId="0" applyFont="1" applyFill="1" applyAlignment="1">
      <alignment horizontal="center" vertical="center"/>
    </xf>
    <xf numFmtId="0" fontId="104" fillId="0" borderId="0" xfId="0" applyFont="1"/>
    <xf numFmtId="0" fontId="74" fillId="0" borderId="21" xfId="0" applyFont="1" applyBorder="1"/>
    <xf numFmtId="0" fontId="104" fillId="0" borderId="22" xfId="0" applyFont="1" applyBorder="1"/>
    <xf numFmtId="0" fontId="70" fillId="0" borderId="22" xfId="0" applyFont="1" applyBorder="1"/>
    <xf numFmtId="0" fontId="70" fillId="12" borderId="0" xfId="0" applyFont="1" applyFill="1" applyAlignment="1">
      <alignment horizontal="center" vertical="center"/>
    </xf>
    <xf numFmtId="0" fontId="106" fillId="7" borderId="16" xfId="0" applyFont="1" applyFill="1" applyBorder="1"/>
    <xf numFmtId="165" fontId="106" fillId="7" borderId="16" xfId="0" applyNumberFormat="1" applyFont="1" applyFill="1" applyBorder="1"/>
    <xf numFmtId="0" fontId="0" fillId="7" borderId="12" xfId="0" applyFill="1" applyBorder="1"/>
    <xf numFmtId="10" fontId="104" fillId="11" borderId="0" xfId="0" applyNumberFormat="1" applyFont="1" applyFill="1" applyAlignment="1">
      <alignment horizontal="center" vertical="center"/>
    </xf>
    <xf numFmtId="2" fontId="104" fillId="0" borderId="0" xfId="0" applyNumberFormat="1" applyFont="1" applyAlignment="1">
      <alignment horizontal="center" vertical="center"/>
    </xf>
    <xf numFmtId="0" fontId="63" fillId="7" borderId="0" xfId="0" applyFont="1" applyFill="1"/>
    <xf numFmtId="0" fontId="93" fillId="7" borderId="0" xfId="0" applyFont="1" applyFill="1" applyAlignment="1">
      <alignment vertical="center" wrapText="1"/>
    </xf>
    <xf numFmtId="2" fontId="105" fillId="0" borderId="22" xfId="0" applyNumberFormat="1" applyFont="1" applyBorder="1" applyAlignment="1">
      <alignment horizontal="center" vertical="center"/>
    </xf>
    <xf numFmtId="2" fontId="104" fillId="0" borderId="22" xfId="0" applyNumberFormat="1" applyFont="1" applyBorder="1" applyAlignment="1">
      <alignment horizontal="center" vertical="center"/>
    </xf>
    <xf numFmtId="2" fontId="104" fillId="11" borderId="0" xfId="0" applyNumberFormat="1" applyFont="1" applyFill="1" applyAlignment="1">
      <alignment horizontal="center" vertical="center"/>
    </xf>
    <xf numFmtId="0" fontId="62" fillId="7" borderId="1" xfId="4" applyFill="1" applyAlignment="1">
      <alignment horizontal="center"/>
    </xf>
    <xf numFmtId="0" fontId="62" fillId="7" borderId="26" xfId="4" applyFill="1" applyBorder="1" applyAlignment="1">
      <alignment horizontal="center"/>
    </xf>
    <xf numFmtId="2" fontId="104" fillId="0" borderId="0" xfId="0" applyNumberFormat="1" applyFont="1" applyAlignment="1">
      <alignment horizontal="left" vertical="center"/>
    </xf>
    <xf numFmtId="0" fontId="62" fillId="7" borderId="1" xfId="4" applyFill="1" applyAlignment="1">
      <alignment horizontal="left"/>
    </xf>
    <xf numFmtId="0" fontId="62" fillId="7" borderId="0" xfId="4" applyFill="1" applyBorder="1" applyAlignment="1"/>
    <xf numFmtId="0" fontId="62" fillId="7" borderId="22" xfId="4" applyFill="1" applyBorder="1" applyAlignment="1">
      <alignment horizontal="left" vertical="center" wrapText="1"/>
    </xf>
    <xf numFmtId="0" fontId="62" fillId="11" borderId="27" xfId="4" applyFill="1" applyBorder="1" applyAlignment="1">
      <alignment horizontal="center" vertical="center"/>
    </xf>
    <xf numFmtId="0" fontId="62" fillId="0" borderId="27" xfId="4" applyBorder="1" applyAlignment="1">
      <alignment horizontal="center" vertical="center"/>
    </xf>
    <xf numFmtId="49" fontId="62" fillId="0" borderId="27" xfId="4" applyNumberFormat="1" applyBorder="1" applyAlignment="1">
      <alignment horizontal="center" vertical="center"/>
    </xf>
    <xf numFmtId="49" fontId="62" fillId="7" borderId="1" xfId="4" applyNumberFormat="1" applyFill="1" applyAlignment="1">
      <alignment horizontal="center"/>
    </xf>
    <xf numFmtId="10" fontId="84" fillId="7" borderId="0" xfId="3" applyNumberFormat="1" applyFont="1" applyFill="1" applyAlignment="1">
      <alignment horizontal="center" vertical="center"/>
    </xf>
    <xf numFmtId="10" fontId="72" fillId="7" borderId="0" xfId="3" applyNumberFormat="1" applyFont="1" applyFill="1"/>
    <xf numFmtId="10" fontId="99" fillId="7" borderId="0" xfId="3" applyNumberFormat="1" applyFont="1" applyFill="1"/>
    <xf numFmtId="49" fontId="70" fillId="7" borderId="0" xfId="0" applyNumberFormat="1" applyFont="1" applyFill="1"/>
    <xf numFmtId="2" fontId="72" fillId="7" borderId="0" xfId="0" applyNumberFormat="1" applyFont="1" applyFill="1"/>
    <xf numFmtId="0" fontId="109" fillId="7" borderId="0" xfId="0" applyFont="1" applyFill="1"/>
    <xf numFmtId="10" fontId="109" fillId="7" borderId="0" xfId="0" applyNumberFormat="1" applyFont="1" applyFill="1"/>
    <xf numFmtId="0" fontId="110" fillId="7" borderId="0" xfId="0" applyFont="1" applyFill="1" applyAlignment="1">
      <alignment vertical="center" readingOrder="1"/>
    </xf>
    <xf numFmtId="0" fontId="81" fillId="7" borderId="0" xfId="0" applyFont="1" applyFill="1" applyAlignment="1">
      <alignment vertical="center" wrapText="1" readingOrder="1"/>
    </xf>
    <xf numFmtId="9" fontId="70" fillId="7" borderId="0" xfId="3" applyFont="1" applyFill="1"/>
    <xf numFmtId="0" fontId="75" fillId="0" borderId="0" xfId="0" applyFont="1"/>
    <xf numFmtId="9" fontId="75" fillId="7" borderId="0" xfId="0" applyNumberFormat="1" applyFont="1" applyFill="1"/>
    <xf numFmtId="10" fontId="82" fillId="7" borderId="0" xfId="3" applyNumberFormat="1" applyFont="1" applyFill="1"/>
    <xf numFmtId="0" fontId="84" fillId="7" borderId="0" xfId="42" applyFont="1" applyFill="1"/>
    <xf numFmtId="0" fontId="111" fillId="0" borderId="0" xfId="0" applyFont="1" applyAlignment="1">
      <alignment horizontal="left" vertical="top" readingOrder="1"/>
    </xf>
    <xf numFmtId="2" fontId="70" fillId="0" borderId="0" xfId="0" applyNumberFormat="1" applyFont="1"/>
    <xf numFmtId="10" fontId="81" fillId="7" borderId="0" xfId="0" applyNumberFormat="1" applyFont="1" applyFill="1" applyAlignment="1">
      <alignment vertical="center" wrapText="1" readingOrder="1"/>
    </xf>
    <xf numFmtId="0" fontId="81" fillId="7" borderId="0" xfId="0" applyFont="1" applyFill="1" applyAlignment="1">
      <alignment vertical="center" readingOrder="1"/>
    </xf>
    <xf numFmtId="9" fontId="70" fillId="7" borderId="0" xfId="3" applyFont="1" applyFill="1" applyBorder="1"/>
    <xf numFmtId="0" fontId="113" fillId="7" borderId="0" xfId="0" applyFont="1" applyFill="1"/>
    <xf numFmtId="0" fontId="64" fillId="7" borderId="0" xfId="131" applyFont="1" applyFill="1"/>
    <xf numFmtId="10" fontId="64" fillId="7" borderId="0" xfId="132" applyNumberFormat="1" applyFont="1" applyFill="1"/>
    <xf numFmtId="164" fontId="64" fillId="7" borderId="0" xfId="133" applyNumberFormat="1" applyFont="1" applyFill="1"/>
    <xf numFmtId="0" fontId="84" fillId="7" borderId="0" xfId="134" applyFont="1" applyFill="1"/>
    <xf numFmtId="0" fontId="64" fillId="7" borderId="0" xfId="134" applyFont="1" applyFill="1"/>
    <xf numFmtId="0" fontId="87" fillId="7" borderId="0" xfId="135" applyFont="1" applyFill="1"/>
    <xf numFmtId="0" fontId="64" fillId="7" borderId="0" xfId="135" applyFont="1" applyFill="1" applyAlignment="1">
      <alignment horizontal="center" vertical="center"/>
    </xf>
    <xf numFmtId="0" fontId="99" fillId="7" borderId="0" xfId="135" applyFont="1" applyFill="1"/>
    <xf numFmtId="0" fontId="84" fillId="7" borderId="0" xfId="135" applyFont="1" applyFill="1" applyAlignment="1">
      <alignment horizontal="center" vertical="center"/>
    </xf>
    <xf numFmtId="0" fontId="89" fillId="7" borderId="0" xfId="135" applyFont="1" applyFill="1"/>
    <xf numFmtId="0" fontId="89" fillId="7" borderId="0" xfId="135" applyFont="1" applyFill="1" applyAlignment="1">
      <alignment wrapText="1"/>
    </xf>
    <xf numFmtId="0" fontId="108" fillId="7" borderId="0" xfId="135" applyFont="1" applyFill="1" applyAlignment="1">
      <alignment wrapText="1"/>
    </xf>
    <xf numFmtId="0" fontId="89" fillId="7" borderId="0" xfId="135" applyFont="1" applyFill="1" applyAlignment="1">
      <alignment horizontal="left" wrapText="1"/>
    </xf>
    <xf numFmtId="165" fontId="114" fillId="7" borderId="0" xfId="0" applyNumberFormat="1" applyFont="1" applyFill="1"/>
    <xf numFmtId="0" fontId="114" fillId="7" borderId="0" xfId="0" applyFont="1" applyFill="1"/>
    <xf numFmtId="0" fontId="26" fillId="7" borderId="0" xfId="134" applyFont="1" applyFill="1"/>
    <xf numFmtId="0" fontId="115" fillId="7" borderId="0" xfId="135" applyFont="1" applyFill="1"/>
    <xf numFmtId="10" fontId="115" fillId="7" borderId="0" xfId="135" applyNumberFormat="1" applyFont="1" applyFill="1"/>
    <xf numFmtId="0" fontId="26" fillId="7" borderId="0" xfId="135" applyFont="1" applyFill="1" applyAlignment="1">
      <alignment horizontal="center" vertical="center"/>
    </xf>
    <xf numFmtId="10" fontId="77" fillId="7" borderId="0" xfId="0" applyNumberFormat="1" applyFont="1" applyFill="1"/>
    <xf numFmtId="0" fontId="82" fillId="7" borderId="0" xfId="42" applyFont="1" applyFill="1"/>
    <xf numFmtId="2" fontId="82" fillId="7" borderId="0" xfId="3" applyNumberFormat="1" applyFont="1" applyFill="1"/>
    <xf numFmtId="0" fontId="116" fillId="0" borderId="0" xfId="0" applyFont="1" applyAlignment="1">
      <alignment horizontal="left" vertical="top" readingOrder="1"/>
    </xf>
    <xf numFmtId="2" fontId="75" fillId="0" borderId="0" xfId="0" applyNumberFormat="1" applyFont="1"/>
    <xf numFmtId="0" fontId="94" fillId="7" borderId="0" xfId="0" applyFont="1" applyFill="1" applyAlignment="1">
      <alignment vertical="center" readingOrder="1"/>
    </xf>
    <xf numFmtId="10" fontId="84" fillId="7" borderId="0" xfId="41" applyNumberFormat="1" applyFont="1" applyFill="1"/>
    <xf numFmtId="0" fontId="77" fillId="14" borderId="0" xfId="0" applyFont="1" applyFill="1"/>
    <xf numFmtId="49" fontId="75" fillId="7" borderId="0" xfId="0" applyNumberFormat="1" applyFont="1" applyFill="1"/>
    <xf numFmtId="49" fontId="77" fillId="14" borderId="0" xfId="0" applyNumberFormat="1" applyFont="1" applyFill="1"/>
    <xf numFmtId="0" fontId="70" fillId="7" borderId="0" xfId="0" applyFont="1" applyFill="1" applyAlignment="1">
      <alignment horizontal="center"/>
    </xf>
    <xf numFmtId="10" fontId="70" fillId="7" borderId="0" xfId="0" applyNumberFormat="1" applyFont="1" applyFill="1" applyAlignment="1">
      <alignment horizontal="center"/>
    </xf>
    <xf numFmtId="9" fontId="70" fillId="7" borderId="0" xfId="0" applyNumberFormat="1" applyFont="1" applyFill="1" applyAlignment="1">
      <alignment horizontal="center"/>
    </xf>
    <xf numFmtId="0" fontId="75" fillId="7" borderId="0" xfId="0" applyFont="1" applyFill="1" applyAlignment="1">
      <alignment horizontal="center"/>
    </xf>
    <xf numFmtId="0" fontId="64" fillId="7" borderId="0" xfId="134" applyFont="1" applyFill="1" applyAlignment="1">
      <alignment horizontal="center"/>
    </xf>
    <xf numFmtId="165" fontId="86" fillId="10" borderId="14" xfId="0" applyNumberFormat="1" applyFont="1" applyFill="1" applyBorder="1" applyAlignment="1">
      <alignment horizontal="center"/>
    </xf>
    <xf numFmtId="0" fontId="95" fillId="7" borderId="0" xfId="0" applyFont="1" applyFill="1" applyAlignment="1">
      <alignment horizontal="center" vertical="center" wrapText="1" readingOrder="1"/>
    </xf>
    <xf numFmtId="0" fontId="77" fillId="7" borderId="0" xfId="0" applyFont="1" applyFill="1" applyAlignment="1">
      <alignment horizontal="center"/>
    </xf>
    <xf numFmtId="0" fontId="94" fillId="7" borderId="0" xfId="0" applyFont="1" applyFill="1" applyAlignment="1">
      <alignment horizontal="center" vertical="center" wrapText="1" readingOrder="1"/>
    </xf>
    <xf numFmtId="0" fontId="81" fillId="7" borderId="0" xfId="0" applyFont="1" applyFill="1" applyAlignment="1">
      <alignment horizontal="center" vertical="center" wrapText="1" readingOrder="1"/>
    </xf>
    <xf numFmtId="0" fontId="72" fillId="7" borderId="0" xfId="0" applyFont="1" applyFill="1" applyAlignment="1">
      <alignment horizontal="center"/>
    </xf>
    <xf numFmtId="0" fontId="92" fillId="7" borderId="0" xfId="0" applyFont="1" applyFill="1" applyAlignment="1">
      <alignment horizontal="center"/>
    </xf>
    <xf numFmtId="0" fontId="104" fillId="0" borderId="34" xfId="0" applyFont="1" applyBorder="1"/>
    <xf numFmtId="0" fontId="70" fillId="0" borderId="35" xfId="0" applyFont="1" applyBorder="1"/>
    <xf numFmtId="0" fontId="62" fillId="0" borderId="12" xfId="4" applyBorder="1" applyAlignment="1">
      <alignment horizontal="center" vertical="center"/>
    </xf>
    <xf numFmtId="0" fontId="62" fillId="0" borderId="36" xfId="4" applyBorder="1" applyAlignment="1">
      <alignment horizontal="center" vertical="center"/>
    </xf>
    <xf numFmtId="0" fontId="83" fillId="0" borderId="12" xfId="4" applyFont="1" applyBorder="1" applyAlignment="1">
      <alignment horizontal="center" vertical="center"/>
    </xf>
    <xf numFmtId="0" fontId="83" fillId="0" borderId="36" xfId="4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2" fontId="72" fillId="0" borderId="15" xfId="0" applyNumberFormat="1" applyFont="1" applyBorder="1"/>
    <xf numFmtId="0" fontId="108" fillId="7" borderId="0" xfId="0" applyFont="1" applyFill="1"/>
    <xf numFmtId="0" fontId="101" fillId="7" borderId="0" xfId="0" applyFont="1" applyFill="1" applyAlignment="1">
      <alignment vertical="center" readingOrder="1"/>
    </xf>
    <xf numFmtId="0" fontId="79" fillId="7" borderId="0" xfId="0" applyFont="1" applyFill="1" applyAlignment="1">
      <alignment vertical="center" readingOrder="1"/>
    </xf>
    <xf numFmtId="0" fontId="107" fillId="7" borderId="0" xfId="0" applyFont="1" applyFill="1" applyAlignment="1">
      <alignment horizontal="center" vertical="center" wrapText="1" readingOrder="1"/>
    </xf>
    <xf numFmtId="0" fontId="93" fillId="7" borderId="0" xfId="0" applyFont="1" applyFill="1" applyAlignment="1">
      <alignment horizontal="center" vertical="center" wrapText="1" readingOrder="1"/>
    </xf>
    <xf numFmtId="0" fontId="93" fillId="7" borderId="0" xfId="0" applyFont="1" applyFill="1" applyAlignment="1">
      <alignment vertical="center" readingOrder="1"/>
    </xf>
    <xf numFmtId="0" fontId="100" fillId="7" borderId="0" xfId="0" applyFont="1" applyFill="1" applyAlignment="1">
      <alignment vertical="center" readingOrder="1"/>
    </xf>
    <xf numFmtId="0" fontId="112" fillId="17" borderId="0" xfId="68" applyFill="1" applyAlignment="1">
      <alignment horizontal="center"/>
    </xf>
    <xf numFmtId="0" fontId="0" fillId="15" borderId="0" xfId="0" applyFill="1"/>
    <xf numFmtId="0" fontId="62" fillId="12" borderId="27" xfId="4" applyFill="1" applyBorder="1" applyAlignment="1">
      <alignment horizontal="center" vertical="center"/>
    </xf>
    <xf numFmtId="0" fontId="104" fillId="0" borderId="38" xfId="0" applyFont="1" applyBorder="1"/>
    <xf numFmtId="0" fontId="70" fillId="0" borderId="12" xfId="0" applyFont="1" applyBorder="1"/>
    <xf numFmtId="0" fontId="104" fillId="11" borderId="30" xfId="0" applyFont="1" applyFill="1" applyBorder="1"/>
    <xf numFmtId="10" fontId="104" fillId="11" borderId="16" xfId="0" applyNumberFormat="1" applyFont="1" applyFill="1" applyBorder="1" applyAlignment="1">
      <alignment horizontal="center" vertical="center"/>
    </xf>
    <xf numFmtId="2" fontId="104" fillId="0" borderId="24" xfId="0" applyNumberFormat="1" applyFont="1" applyBorder="1" applyAlignment="1">
      <alignment horizontal="left" vertical="center"/>
    </xf>
    <xf numFmtId="0" fontId="104" fillId="11" borderId="24" xfId="0" applyFont="1" applyFill="1" applyBorder="1"/>
    <xf numFmtId="2" fontId="104" fillId="0" borderId="23" xfId="0" applyNumberFormat="1" applyFont="1" applyBorder="1" applyAlignment="1">
      <alignment horizontal="center" vertical="center"/>
    </xf>
    <xf numFmtId="0" fontId="62" fillId="0" borderId="33" xfId="4" applyBorder="1" applyAlignment="1">
      <alignment horizontal="center" vertical="center"/>
    </xf>
    <xf numFmtId="1" fontId="118" fillId="11" borderId="32" xfId="0" applyNumberFormat="1" applyFont="1" applyFill="1" applyBorder="1" applyAlignment="1">
      <alignment horizontal="center" vertical="center"/>
    </xf>
    <xf numFmtId="1" fontId="118" fillId="11" borderId="27" xfId="0" applyNumberFormat="1" applyFont="1" applyFill="1" applyBorder="1" applyAlignment="1">
      <alignment horizontal="center" vertical="center"/>
    </xf>
    <xf numFmtId="0" fontId="62" fillId="11" borderId="32" xfId="4" applyFill="1" applyBorder="1" applyAlignment="1">
      <alignment horizontal="center" vertical="center"/>
    </xf>
    <xf numFmtId="0" fontId="104" fillId="0" borderId="25" xfId="0" applyFont="1" applyBorder="1"/>
    <xf numFmtId="0" fontId="104" fillId="11" borderId="22" xfId="0" applyFont="1" applyFill="1" applyBorder="1"/>
    <xf numFmtId="0" fontId="62" fillId="11" borderId="37" xfId="4" applyFill="1" applyBorder="1" applyAlignment="1">
      <alignment horizontal="center" vertical="center"/>
    </xf>
    <xf numFmtId="10" fontId="104" fillId="11" borderId="18" xfId="0" applyNumberFormat="1" applyFont="1" applyFill="1" applyBorder="1" applyAlignment="1">
      <alignment horizontal="center" vertical="center"/>
    </xf>
    <xf numFmtId="2" fontId="104" fillId="0" borderId="18" xfId="0" applyNumberFormat="1" applyFont="1" applyBorder="1" applyAlignment="1">
      <alignment horizontal="center" vertical="center"/>
    </xf>
    <xf numFmtId="10" fontId="104" fillId="11" borderId="31" xfId="0" applyNumberFormat="1" applyFont="1" applyFill="1" applyBorder="1" applyAlignment="1">
      <alignment horizontal="center" vertical="center"/>
    </xf>
    <xf numFmtId="10" fontId="104" fillId="11" borderId="30" xfId="0" applyNumberFormat="1" applyFont="1" applyFill="1" applyBorder="1" applyAlignment="1">
      <alignment horizontal="center" vertical="center"/>
    </xf>
    <xf numFmtId="10" fontId="105" fillId="0" borderId="24" xfId="0" applyNumberFormat="1" applyFont="1" applyBorder="1" applyAlignment="1">
      <alignment horizontal="center" vertical="center"/>
    </xf>
    <xf numFmtId="10" fontId="105" fillId="0" borderId="0" xfId="0" applyNumberFormat="1" applyFont="1" applyAlignment="1">
      <alignment horizontal="center" vertical="center"/>
    </xf>
    <xf numFmtId="10" fontId="105" fillId="0" borderId="18" xfId="0" applyNumberFormat="1" applyFont="1" applyBorder="1" applyAlignment="1">
      <alignment horizontal="center" vertical="center"/>
    </xf>
    <xf numFmtId="10" fontId="104" fillId="11" borderId="24" xfId="0" applyNumberFormat="1" applyFont="1" applyFill="1" applyBorder="1" applyAlignment="1">
      <alignment horizontal="center" vertical="center"/>
    </xf>
    <xf numFmtId="10" fontId="105" fillId="11" borderId="0" xfId="0" applyNumberFormat="1" applyFont="1" applyFill="1" applyAlignment="1">
      <alignment horizontal="center" vertical="center"/>
    </xf>
    <xf numFmtId="0" fontId="104" fillId="11" borderId="25" xfId="0" applyFont="1" applyFill="1" applyBorder="1" applyAlignment="1">
      <alignment horizontal="center"/>
    </xf>
    <xf numFmtId="0" fontId="104" fillId="11" borderId="23" xfId="0" applyFont="1" applyFill="1" applyBorder="1" applyAlignment="1">
      <alignment horizontal="center"/>
    </xf>
    <xf numFmtId="0" fontId="104" fillId="11" borderId="20" xfId="0" applyFont="1" applyFill="1" applyBorder="1" applyAlignment="1">
      <alignment horizontal="center"/>
    </xf>
    <xf numFmtId="0" fontId="104" fillId="11" borderId="23" xfId="0" applyFont="1" applyFill="1" applyBorder="1"/>
    <xf numFmtId="0" fontId="0" fillId="0" borderId="2" xfId="0" applyBorder="1"/>
    <xf numFmtId="0" fontId="70" fillId="0" borderId="3" xfId="0" applyFont="1" applyBorder="1"/>
    <xf numFmtId="0" fontId="104" fillId="11" borderId="5" xfId="0" applyFont="1" applyFill="1" applyBorder="1"/>
    <xf numFmtId="0" fontId="105" fillId="11" borderId="0" xfId="0" applyFont="1" applyFill="1" applyAlignment="1">
      <alignment horizontal="center" vertical="center"/>
    </xf>
    <xf numFmtId="0" fontId="104" fillId="0" borderId="5" xfId="0" applyFont="1" applyBorder="1"/>
    <xf numFmtId="10" fontId="104" fillId="0" borderId="0" xfId="0" applyNumberFormat="1" applyFont="1" applyAlignment="1">
      <alignment horizontal="center" vertical="center"/>
    </xf>
    <xf numFmtId="0" fontId="105" fillId="0" borderId="41" xfId="0" applyFont="1" applyBorder="1"/>
    <xf numFmtId="2" fontId="105" fillId="0" borderId="0" xfId="0" applyNumberFormat="1" applyFont="1" applyAlignment="1">
      <alignment horizontal="center" vertical="center"/>
    </xf>
    <xf numFmtId="0" fontId="104" fillId="0" borderId="42" xfId="0" applyFont="1" applyBorder="1"/>
    <xf numFmtId="10" fontId="104" fillId="11" borderId="0" xfId="0" applyNumberFormat="1" applyFont="1" applyFill="1" applyAlignment="1">
      <alignment horizontal="center"/>
    </xf>
    <xf numFmtId="10" fontId="105" fillId="11" borderId="0" xfId="0" applyNumberFormat="1" applyFont="1" applyFill="1" applyAlignment="1">
      <alignment horizontal="center"/>
    </xf>
    <xf numFmtId="2" fontId="105" fillId="11" borderId="0" xfId="0" applyNumberFormat="1" applyFont="1" applyFill="1" applyAlignment="1">
      <alignment horizontal="center" vertical="center"/>
    </xf>
    <xf numFmtId="0" fontId="70" fillId="0" borderId="9" xfId="0" applyFont="1" applyBorder="1"/>
    <xf numFmtId="2" fontId="70" fillId="0" borderId="8" xfId="0" applyNumberFormat="1" applyFont="1" applyBorder="1" applyAlignment="1">
      <alignment horizontal="center" vertical="center"/>
    </xf>
    <xf numFmtId="2" fontId="74" fillId="0" borderId="8" xfId="0" applyNumberFormat="1" applyFont="1" applyBorder="1" applyAlignment="1">
      <alignment horizontal="center" vertical="center"/>
    </xf>
    <xf numFmtId="0" fontId="91" fillId="7" borderId="0" xfId="135" applyFont="1" applyFill="1"/>
    <xf numFmtId="0" fontId="72" fillId="7" borderId="0" xfId="0" applyFont="1" applyFill="1" applyAlignment="1">
      <alignment horizontal="left"/>
    </xf>
    <xf numFmtId="9" fontId="72" fillId="7" borderId="0" xfId="0" applyNumberFormat="1" applyFont="1" applyFill="1"/>
    <xf numFmtId="0" fontId="122" fillId="7" borderId="0" xfId="4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23" fillId="0" borderId="0" xfId="0" applyFont="1"/>
    <xf numFmtId="2" fontId="105" fillId="0" borderId="24" xfId="0" applyNumberFormat="1" applyFont="1" applyBorder="1" applyAlignment="1">
      <alignment horizontal="center" vertical="center"/>
    </xf>
    <xf numFmtId="0" fontId="86" fillId="18" borderId="29" xfId="136" applyFont="1" applyFill="1" applyBorder="1"/>
    <xf numFmtId="0" fontId="86" fillId="18" borderId="29" xfId="136" applyFont="1" applyFill="1" applyBorder="1" applyAlignment="1">
      <alignment horizontal="center"/>
    </xf>
    <xf numFmtId="0" fontId="27" fillId="18" borderId="29" xfId="136" applyFill="1" applyBorder="1" applyAlignment="1">
      <alignment horizontal="left"/>
    </xf>
    <xf numFmtId="10" fontId="27" fillId="18" borderId="29" xfId="137" applyNumberFormat="1" applyFill="1" applyBorder="1" applyAlignment="1">
      <alignment horizontal="center"/>
    </xf>
    <xf numFmtId="0" fontId="119" fillId="19" borderId="29" xfId="2" applyNumberFormat="1" applyFont="1" applyFill="1" applyBorder="1" applyAlignment="1"/>
    <xf numFmtId="0" fontId="27" fillId="19" borderId="29" xfId="136" applyFill="1" applyBorder="1" applyAlignment="1">
      <alignment horizontal="left"/>
    </xf>
    <xf numFmtId="10" fontId="27" fillId="19" borderId="29" xfId="136" applyNumberFormat="1" applyFill="1" applyBorder="1"/>
    <xf numFmtId="10" fontId="77" fillId="19" borderId="29" xfId="0" applyNumberFormat="1" applyFont="1" applyFill="1" applyBorder="1"/>
    <xf numFmtId="0" fontId="86" fillId="20" borderId="20" xfId="136" applyFont="1" applyFill="1" applyBorder="1"/>
    <xf numFmtId="0" fontId="86" fillId="20" borderId="33" xfId="136" applyFont="1" applyFill="1" applyBorder="1"/>
    <xf numFmtId="0" fontId="120" fillId="20" borderId="33" xfId="2" applyNumberFormat="1" applyFont="1" applyFill="1" applyBorder="1" applyAlignment="1"/>
    <xf numFmtId="0" fontId="86" fillId="20" borderId="25" xfId="2" applyNumberFormat="1" applyFont="1" applyFill="1" applyBorder="1" applyAlignment="1"/>
    <xf numFmtId="0" fontId="27" fillId="20" borderId="43" xfId="136" applyFill="1" applyBorder="1" applyAlignment="1">
      <alignment horizontal="left"/>
    </xf>
    <xf numFmtId="10" fontId="27" fillId="20" borderId="29" xfId="136" applyNumberFormat="1" applyFill="1" applyBorder="1"/>
    <xf numFmtId="10" fontId="27" fillId="20" borderId="44" xfId="136" applyNumberFormat="1" applyFill="1" applyBorder="1"/>
    <xf numFmtId="0" fontId="27" fillId="20" borderId="31" xfId="136" applyFill="1" applyBorder="1" applyAlignment="1">
      <alignment horizontal="left"/>
    </xf>
    <xf numFmtId="10" fontId="27" fillId="20" borderId="32" xfId="136" applyNumberFormat="1" applyFill="1" applyBorder="1"/>
    <xf numFmtId="10" fontId="27" fillId="20" borderId="30" xfId="136" applyNumberFormat="1" applyFill="1" applyBorder="1"/>
    <xf numFmtId="2" fontId="104" fillId="7" borderId="0" xfId="0" applyNumberFormat="1" applyFont="1" applyFill="1" applyAlignment="1">
      <alignment horizontal="center" vertical="center"/>
    </xf>
    <xf numFmtId="2" fontId="105" fillId="7" borderId="0" xfId="0" applyNumberFormat="1" applyFont="1" applyFill="1" applyAlignment="1">
      <alignment horizontal="center" vertical="center"/>
    </xf>
    <xf numFmtId="0" fontId="104" fillId="12" borderId="0" xfId="0" applyFont="1" applyFill="1"/>
    <xf numFmtId="10" fontId="104" fillId="12" borderId="0" xfId="0" applyNumberFormat="1" applyFont="1" applyFill="1" applyAlignment="1">
      <alignment horizontal="center" vertical="center"/>
    </xf>
    <xf numFmtId="0" fontId="125" fillId="17" borderId="0" xfId="68" applyFont="1" applyFill="1" applyAlignment="1">
      <alignment horizontal="center"/>
    </xf>
    <xf numFmtId="0" fontId="72" fillId="7" borderId="0" xfId="0" applyFont="1" applyFill="1" applyAlignment="1">
      <alignment vertical="center"/>
    </xf>
    <xf numFmtId="0" fontId="6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73" fillId="6" borderId="0" xfId="0" applyFont="1" applyFill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102" fillId="7" borderId="0" xfId="0" applyFont="1" applyFill="1" applyAlignment="1">
      <alignment horizontal="center" vertical="center" wrapText="1"/>
    </xf>
    <xf numFmtId="0" fontId="102" fillId="7" borderId="0" xfId="0" applyFont="1" applyFill="1" applyAlignment="1">
      <alignment horizontal="center" wrapText="1"/>
    </xf>
    <xf numFmtId="0" fontId="96" fillId="7" borderId="0" xfId="0" applyFont="1" applyFill="1" applyAlignment="1">
      <alignment horizontal="center" vertical="center" wrapText="1"/>
    </xf>
    <xf numFmtId="0" fontId="62" fillId="7" borderId="1" xfId="4" applyFill="1" applyAlignment="1">
      <alignment horizontal="center"/>
    </xf>
    <xf numFmtId="0" fontId="62" fillId="7" borderId="19" xfId="4" applyFill="1" applyBorder="1" applyAlignment="1">
      <alignment horizontal="center"/>
    </xf>
    <xf numFmtId="0" fontId="78" fillId="7" borderId="18" xfId="0" applyFont="1" applyFill="1" applyBorder="1" applyAlignment="1">
      <alignment horizontal="center" vertical="center" wrapText="1"/>
    </xf>
    <xf numFmtId="0" fontId="78" fillId="7" borderId="20" xfId="0" applyFont="1" applyFill="1" applyBorder="1" applyAlignment="1">
      <alignment horizontal="center" vertical="center" wrapText="1"/>
    </xf>
    <xf numFmtId="0" fontId="103" fillId="7" borderId="30" xfId="0" applyFont="1" applyFill="1" applyBorder="1" applyAlignment="1">
      <alignment horizontal="center" vertical="center" wrapText="1"/>
    </xf>
    <xf numFmtId="0" fontId="103" fillId="7" borderId="31" xfId="0" applyFont="1" applyFill="1" applyBorder="1" applyAlignment="1">
      <alignment horizontal="center" vertical="center" wrapText="1"/>
    </xf>
    <xf numFmtId="0" fontId="103" fillId="7" borderId="24" xfId="0" applyFont="1" applyFill="1" applyBorder="1" applyAlignment="1">
      <alignment horizontal="center" vertical="center" wrapText="1"/>
    </xf>
    <xf numFmtId="0" fontId="103" fillId="7" borderId="18" xfId="0" applyFont="1" applyFill="1" applyBorder="1" applyAlignment="1">
      <alignment horizontal="center" vertical="center" wrapText="1"/>
    </xf>
    <xf numFmtId="0" fontId="103" fillId="7" borderId="25" xfId="0" applyFont="1" applyFill="1" applyBorder="1" applyAlignment="1">
      <alignment horizontal="center" vertical="center" wrapText="1"/>
    </xf>
    <xf numFmtId="0" fontId="103" fillId="7" borderId="20" xfId="0" applyFont="1" applyFill="1" applyBorder="1" applyAlignment="1">
      <alignment horizontal="center" vertical="center" wrapText="1"/>
    </xf>
    <xf numFmtId="0" fontId="62" fillId="0" borderId="0" xfId="4" applyBorder="1" applyAlignment="1">
      <alignment horizontal="center" vertical="center"/>
    </xf>
    <xf numFmtId="0" fontId="62" fillId="0" borderId="18" xfId="4" applyBorder="1" applyAlignment="1">
      <alignment horizontal="center" vertical="center"/>
    </xf>
    <xf numFmtId="0" fontId="62" fillId="0" borderId="1" xfId="4" applyAlignment="1">
      <alignment horizontal="center" vertical="center"/>
    </xf>
    <xf numFmtId="0" fontId="62" fillId="0" borderId="19" xfId="4" applyBorder="1" applyAlignment="1">
      <alignment horizontal="center" vertical="center"/>
    </xf>
    <xf numFmtId="0" fontId="62" fillId="7" borderId="0" xfId="4" applyFill="1" applyBorder="1" applyAlignment="1">
      <alignment horizontal="center"/>
    </xf>
    <xf numFmtId="0" fontId="78" fillId="7" borderId="3" xfId="0" applyFont="1" applyFill="1" applyBorder="1" applyAlignment="1">
      <alignment horizontal="center" vertical="center" wrapText="1"/>
    </xf>
    <xf numFmtId="0" fontId="78" fillId="7" borderId="0" xfId="0" applyFont="1" applyFill="1" applyAlignment="1">
      <alignment horizontal="center" vertical="center" wrapText="1"/>
    </xf>
    <xf numFmtId="0" fontId="78" fillId="7" borderId="23" xfId="0" applyFont="1" applyFill="1" applyBorder="1" applyAlignment="1">
      <alignment horizontal="center" vertical="center" wrapText="1"/>
    </xf>
    <xf numFmtId="0" fontId="78" fillId="7" borderId="8" xfId="0" applyFont="1" applyFill="1" applyBorder="1" applyAlignment="1">
      <alignment horizontal="center" vertical="center" wrapText="1"/>
    </xf>
    <xf numFmtId="0" fontId="103" fillId="7" borderId="2" xfId="0" applyFont="1" applyFill="1" applyBorder="1" applyAlignment="1">
      <alignment horizontal="center" vertical="center" wrapText="1"/>
    </xf>
    <xf numFmtId="0" fontId="103" fillId="7" borderId="4" xfId="0" applyFont="1" applyFill="1" applyBorder="1" applyAlignment="1">
      <alignment horizontal="center" vertical="center" wrapText="1"/>
    </xf>
    <xf numFmtId="0" fontId="103" fillId="7" borderId="5" xfId="0" applyFont="1" applyFill="1" applyBorder="1" applyAlignment="1">
      <alignment horizontal="center" vertical="center" wrapText="1"/>
    </xf>
    <xf numFmtId="0" fontId="103" fillId="7" borderId="6" xfId="0" applyFont="1" applyFill="1" applyBorder="1" applyAlignment="1">
      <alignment horizontal="center" vertical="center" wrapText="1"/>
    </xf>
    <xf numFmtId="0" fontId="103" fillId="7" borderId="9" xfId="0" applyFont="1" applyFill="1" applyBorder="1" applyAlignment="1">
      <alignment horizontal="center" vertical="center" wrapText="1"/>
    </xf>
    <xf numFmtId="0" fontId="103" fillId="7" borderId="10" xfId="0" applyFont="1" applyFill="1" applyBorder="1" applyAlignment="1">
      <alignment horizontal="center" vertical="center" wrapText="1"/>
    </xf>
    <xf numFmtId="0" fontId="62" fillId="7" borderId="40" xfId="4" applyFill="1" applyBorder="1" applyAlignment="1">
      <alignment horizontal="center"/>
    </xf>
    <xf numFmtId="0" fontId="78" fillId="7" borderId="12" xfId="0" applyFont="1" applyFill="1" applyBorder="1" applyAlignment="1">
      <alignment horizontal="center" vertical="center" wrapText="1"/>
    </xf>
    <xf numFmtId="0" fontId="78" fillId="7" borderId="29" xfId="0" applyFont="1" applyFill="1" applyBorder="1" applyAlignment="1">
      <alignment horizontal="center" vertical="center" wrapText="1"/>
    </xf>
    <xf numFmtId="0" fontId="78" fillId="7" borderId="32" xfId="0" applyFont="1" applyFill="1" applyBorder="1" applyAlignment="1">
      <alignment horizontal="center" vertical="center" wrapText="1"/>
    </xf>
    <xf numFmtId="0" fontId="78" fillId="7" borderId="27" xfId="0" applyFont="1" applyFill="1" applyBorder="1" applyAlignment="1">
      <alignment horizontal="center" vertical="center" wrapText="1"/>
    </xf>
    <xf numFmtId="0" fontId="78" fillId="7" borderId="33" xfId="0" applyFont="1" applyFill="1" applyBorder="1" applyAlignment="1">
      <alignment horizontal="center" vertical="center" wrapText="1"/>
    </xf>
    <xf numFmtId="0" fontId="62" fillId="0" borderId="24" xfId="4" applyBorder="1" applyAlignment="1">
      <alignment horizontal="center" vertical="center"/>
    </xf>
    <xf numFmtId="0" fontId="62" fillId="0" borderId="28" xfId="4" applyBorder="1" applyAlignment="1">
      <alignment horizontal="center" vertical="center"/>
    </xf>
    <xf numFmtId="0" fontId="124" fillId="7" borderId="29" xfId="0" applyFont="1" applyFill="1" applyBorder="1" applyAlignment="1">
      <alignment horizontal="center" vertical="center" wrapText="1"/>
    </xf>
    <xf numFmtId="0" fontId="62" fillId="0" borderId="1" xfId="4" applyAlignment="1">
      <alignment horizontal="center"/>
    </xf>
    <xf numFmtId="0" fontId="70" fillId="16" borderId="0" xfId="2" applyFont="1" applyFill="1" applyAlignment="1">
      <alignment horizontal="center"/>
    </xf>
    <xf numFmtId="0" fontId="64" fillId="17" borderId="0" xfId="5" applyFill="1" applyAlignment="1">
      <alignment horizontal="center"/>
    </xf>
    <xf numFmtId="0" fontId="93" fillId="7" borderId="0" xfId="0" applyFont="1" applyFill="1" applyAlignment="1">
      <alignment horizontal="center" vertical="center" wrapText="1" readingOrder="1"/>
    </xf>
    <xf numFmtId="0" fontId="62" fillId="8" borderId="13" xfId="8" applyFont="1" applyBorder="1" applyAlignment="1">
      <alignment horizontal="center"/>
    </xf>
    <xf numFmtId="0" fontId="62" fillId="8" borderId="0" xfId="8" applyFont="1" applyBorder="1" applyAlignment="1">
      <alignment horizontal="center"/>
    </xf>
    <xf numFmtId="0" fontId="81" fillId="7" borderId="0" xfId="0" applyFont="1" applyFill="1" applyAlignment="1">
      <alignment horizontal="left" vertical="center" wrapText="1" readingOrder="1"/>
    </xf>
    <xf numFmtId="0" fontId="98" fillId="7" borderId="12" xfId="0" applyFont="1" applyFill="1" applyBorder="1" applyAlignment="1">
      <alignment horizontal="center"/>
    </xf>
    <xf numFmtId="0" fontId="85" fillId="9" borderId="0" xfId="36" applyFont="1" applyBorder="1" applyAlignment="1"/>
    <xf numFmtId="0" fontId="76" fillId="7" borderId="0" xfId="0" applyFont="1" applyFill="1" applyAlignment="1">
      <alignment horizontal="left" vertical="center" wrapText="1"/>
    </xf>
    <xf numFmtId="0" fontId="80" fillId="7" borderId="16" xfId="5" applyFont="1" applyFill="1" applyBorder="1" applyAlignment="1">
      <alignment horizontal="center" vertical="center"/>
    </xf>
    <xf numFmtId="0" fontId="93" fillId="7" borderId="0" xfId="0" applyFont="1" applyFill="1" applyAlignment="1">
      <alignment horizontal="center" wrapText="1"/>
    </xf>
    <xf numFmtId="0" fontId="93" fillId="7" borderId="0" xfId="0" applyFont="1" applyFill="1" applyAlignment="1">
      <alignment horizontal="center" vertical="center" wrapText="1"/>
    </xf>
    <xf numFmtId="0" fontId="62" fillId="8" borderId="0" xfId="4" applyFill="1" applyBorder="1" applyAlignment="1">
      <alignment horizontal="center"/>
    </xf>
    <xf numFmtId="0" fontId="62" fillId="8" borderId="1" xfId="4" applyFill="1" applyAlignment="1">
      <alignment horizontal="center"/>
    </xf>
    <xf numFmtId="0" fontId="121" fillId="7" borderId="0" xfId="0" applyFont="1" applyFill="1" applyAlignment="1">
      <alignment horizontal="center"/>
    </xf>
    <xf numFmtId="0" fontId="121" fillId="7" borderId="39" xfId="0" applyFont="1" applyFill="1" applyBorder="1" applyAlignment="1">
      <alignment horizontal="center"/>
    </xf>
    <xf numFmtId="1" fontId="61" fillId="18" borderId="29" xfId="594" applyNumberFormat="1" applyFill="1" applyBorder="1" applyAlignment="1">
      <alignment horizontal="center" vertical="center"/>
    </xf>
    <xf numFmtId="166" fontId="61" fillId="18" borderId="29" xfId="594" applyNumberFormat="1" applyFill="1" applyBorder="1" applyAlignment="1">
      <alignment horizontal="center" vertical="center"/>
    </xf>
    <xf numFmtId="0" fontId="61" fillId="18" borderId="29" xfId="594" applyFill="1" applyBorder="1" applyAlignment="1">
      <alignment horizontal="center" vertical="center"/>
    </xf>
    <xf numFmtId="0" fontId="61" fillId="0" borderId="0" xfId="594"/>
    <xf numFmtId="0" fontId="1" fillId="7" borderId="0" xfId="596" applyFill="1"/>
    <xf numFmtId="1" fontId="61" fillId="18" borderId="0" xfId="594" applyNumberFormat="1" applyFill="1"/>
    <xf numFmtId="166" fontId="61" fillId="18" borderId="0" xfId="594" applyNumberFormat="1" applyFill="1"/>
    <xf numFmtId="0" fontId="61" fillId="18" borderId="0" xfId="594" applyFill="1"/>
    <xf numFmtId="0" fontId="1" fillId="0" borderId="0" xfId="596"/>
    <xf numFmtId="166" fontId="1" fillId="0" borderId="0" xfId="596" applyNumberFormat="1"/>
    <xf numFmtId="0" fontId="86" fillId="7" borderId="2" xfId="596" applyFont="1" applyFill="1" applyBorder="1" applyAlignment="1">
      <alignment horizontal="left" vertical="top" wrapText="1"/>
    </xf>
    <xf numFmtId="0" fontId="86" fillId="7" borderId="3" xfId="596" applyFont="1" applyFill="1" applyBorder="1" applyAlignment="1">
      <alignment horizontal="left" vertical="top" wrapText="1"/>
    </xf>
    <xf numFmtId="0" fontId="86" fillId="7" borderId="4" xfId="596" applyFont="1" applyFill="1" applyBorder="1" applyAlignment="1">
      <alignment horizontal="left" vertical="top" wrapText="1"/>
    </xf>
    <xf numFmtId="0" fontId="86" fillId="7" borderId="5" xfId="596" applyFont="1" applyFill="1" applyBorder="1" applyAlignment="1">
      <alignment horizontal="left" vertical="top" wrapText="1"/>
    </xf>
    <xf numFmtId="0" fontId="86" fillId="7" borderId="0" xfId="596" applyFont="1" applyFill="1" applyAlignment="1">
      <alignment horizontal="left" vertical="top" wrapText="1"/>
    </xf>
    <xf numFmtId="0" fontId="86" fillId="7" borderId="6" xfId="596" applyFont="1" applyFill="1" applyBorder="1" applyAlignment="1">
      <alignment horizontal="left" vertical="top" wrapText="1"/>
    </xf>
    <xf numFmtId="0" fontId="86" fillId="7" borderId="9" xfId="596" applyFont="1" applyFill="1" applyBorder="1" applyAlignment="1">
      <alignment horizontal="left" vertical="top" wrapText="1"/>
    </xf>
    <xf numFmtId="0" fontId="86" fillId="7" borderId="8" xfId="596" applyFont="1" applyFill="1" applyBorder="1" applyAlignment="1">
      <alignment horizontal="left" vertical="top" wrapText="1"/>
    </xf>
    <xf numFmtId="0" fontId="86" fillId="7" borderId="10" xfId="596" applyFont="1" applyFill="1" applyBorder="1" applyAlignment="1">
      <alignment horizontal="left" vertical="top" wrapText="1"/>
    </xf>
  </cellXfs>
  <cellStyles count="597">
    <cellStyle name="60 % - Accent1 2" xfId="48" xr:uid="{00000000-0005-0000-0000-000000000000}"/>
    <cellStyle name="60 % - Accent1 2 2" xfId="111" xr:uid="{00000000-0005-0000-0000-000001000000}"/>
    <cellStyle name="60 % - Accent1 2 2 2" xfId="260" xr:uid="{5A06105A-6C5E-4827-9D7D-200611812F57}"/>
    <cellStyle name="60 % - Accent1 2 2 2 2" xfId="541" xr:uid="{0786D138-5C59-4CDE-A809-93CAD096F153}"/>
    <cellStyle name="60 % - Accent1 2 2 3" xfId="397" xr:uid="{BBD61880-419F-4081-ABD8-947EF70379CF}"/>
    <cellStyle name="60 % - Accent1 2 3" xfId="202" xr:uid="{736B90CB-5622-406E-8099-DC59D4CE764B}"/>
    <cellStyle name="60 % - Accent1 2 3 2" xfId="484" xr:uid="{2A60AC31-26B3-4D24-A2FF-BEB29EA7C6EE}"/>
    <cellStyle name="60 % - Accent1 2 4" xfId="338" xr:uid="{4D8914F6-4CDF-48F9-B7DD-ED34674BF100}"/>
    <cellStyle name="60 % - Accent3 2" xfId="36" xr:uid="{00000000-0005-0000-0000-000002000000}"/>
    <cellStyle name="60 % - Accent3 2 2" xfId="99" xr:uid="{00000000-0005-0000-0000-000003000000}"/>
    <cellStyle name="60 % - Accent3 2 2 2" xfId="248" xr:uid="{0211AF1A-D16D-4113-B175-BD28623DA893}"/>
    <cellStyle name="60 % - Accent3 2 2 2 2" xfId="529" xr:uid="{70083102-405F-4C69-98DE-99BBB92F34AB}"/>
    <cellStyle name="60 % - Accent3 2 2 3" xfId="385" xr:uid="{2936FDC7-104F-4697-A6C1-73848598B415}"/>
    <cellStyle name="60 % - Accent3 2 3" xfId="190" xr:uid="{37988525-C9FB-4ACE-85D8-467CF658B765}"/>
    <cellStyle name="60 % - Accent3 2 3 2" xfId="472" xr:uid="{8F9F432F-91BC-4581-A892-43B2EC681E05}"/>
    <cellStyle name="60 % - Accent3 2 4" xfId="326" xr:uid="{6E085D90-DC75-49C5-91B3-D48E57549161}"/>
    <cellStyle name="60 % - Accent3 2 5" xfId="581" xr:uid="{D4C8CE04-8233-4402-80F4-9F8E9D13F632}"/>
    <cellStyle name="Accent1 2" xfId="1" xr:uid="{00000000-0005-0000-0000-000004000000}"/>
    <cellStyle name="Accent2" xfId="5" builtinId="33"/>
    <cellStyle name="Insatisfaisant 2" xfId="2" xr:uid="{00000000-0005-0000-0000-00000A000000}"/>
    <cellStyle name="Monétaire 2" xfId="589" xr:uid="{D93C815D-4733-4634-88F3-BCAB7DBA71C5}"/>
    <cellStyle name="Neutral 2" xfId="220" xr:uid="{8B2C6F7C-A721-4ADE-9CE6-E7E1F232724F}"/>
    <cellStyle name="Neutre" xfId="68" builtinId="28"/>
    <cellStyle name="Normal" xfId="0" builtinId="0"/>
    <cellStyle name="Normal 10" xfId="31" xr:uid="{00000000-0005-0000-0000-00000D000000}"/>
    <cellStyle name="Normal 10 2" xfId="38" xr:uid="{00000000-0005-0000-0000-00000E000000}"/>
    <cellStyle name="Normal 10 2 2" xfId="101" xr:uid="{00000000-0005-0000-0000-00000F000000}"/>
    <cellStyle name="Normal 10 2 2 2" xfId="250" xr:uid="{1E796500-61B8-468C-B538-A74F577CDB04}"/>
    <cellStyle name="Normal 10 2 2 2 2" xfId="531" xr:uid="{A710B428-D06A-45B7-81B4-A50C76E5E5AD}"/>
    <cellStyle name="Normal 10 2 2 3" xfId="387" xr:uid="{D1848977-9619-45E9-9AB7-E099DEE19C5F}"/>
    <cellStyle name="Normal 10 2 3" xfId="136" xr:uid="{00000000-0005-0000-0000-000010000000}"/>
    <cellStyle name="Normal 10 2 3 2" xfId="285" xr:uid="{6116C881-0FBC-4346-92F9-48365DFAE003}"/>
    <cellStyle name="Normal 10 2 3 2 2" xfId="566" xr:uid="{D4F99DC3-11AC-4770-95CF-837CAEC4AF4D}"/>
    <cellStyle name="Normal 10 2 3 3" xfId="422" xr:uid="{AD798BE7-3248-4200-B4B5-D3C1F3C476E5}"/>
    <cellStyle name="Normal 10 2 4" xfId="192" xr:uid="{2371B5FD-73B6-4701-8CCE-AB58A8D5B1A7}"/>
    <cellStyle name="Normal 10 2 4 2" xfId="474" xr:uid="{35DA4FB5-2005-483F-90DA-8810F79964D2}"/>
    <cellStyle name="Normal 10 2 5" xfId="328" xr:uid="{8AC96645-C01D-4854-9755-E4A92B3491A9}"/>
    <cellStyle name="Normal 10 2 6" xfId="584" xr:uid="{BE2F21AB-49BE-4705-8A65-3A8DEEC89A18}"/>
    <cellStyle name="Normal 10 3" xfId="94" xr:uid="{00000000-0005-0000-0000-000011000000}"/>
    <cellStyle name="Normal 10 3 2" xfId="243" xr:uid="{B4CA0D11-BC6B-453B-8D2C-201C11EFF5A2}"/>
    <cellStyle name="Normal 10 3 2 2" xfId="524" xr:uid="{457AC54F-545B-43B6-AAF1-616A6A225C05}"/>
    <cellStyle name="Normal 10 3 3" xfId="380" xr:uid="{3E5CB996-35E8-4829-B4BB-9833FDC81FC0}"/>
    <cellStyle name="Normal 10 4" xfId="185" xr:uid="{72160285-6EB7-4C89-8C30-F77366FBE66C}"/>
    <cellStyle name="Normal 10 4 2" xfId="467" xr:uid="{9F5FF872-C137-4161-9667-64BEC3E8940C}"/>
    <cellStyle name="Normal 10 5" xfId="321" xr:uid="{67079496-66B0-4A1E-B967-80E808DFFB1F}"/>
    <cellStyle name="Normal 11" xfId="32" xr:uid="{00000000-0005-0000-0000-000012000000}"/>
    <cellStyle name="Normal 11 2" xfId="40" xr:uid="{00000000-0005-0000-0000-000013000000}"/>
    <cellStyle name="Normal 11 2 2" xfId="103" xr:uid="{00000000-0005-0000-0000-000014000000}"/>
    <cellStyle name="Normal 11 2 2 2" xfId="252" xr:uid="{36474465-EC5A-4CE8-8BB3-EAD4AC3F372D}"/>
    <cellStyle name="Normal 11 2 2 2 2" xfId="533" xr:uid="{F2BDC930-13AD-4F8C-8B52-6A484DC79B93}"/>
    <cellStyle name="Normal 11 2 2 3" xfId="389" xr:uid="{CFD6D4D9-98C1-41A4-AB1E-7B2960EE5595}"/>
    <cellStyle name="Normal 11 2 3" xfId="194" xr:uid="{E019D543-0623-4FBE-BB4C-F7913B9CD514}"/>
    <cellStyle name="Normal 11 2 3 2" xfId="476" xr:uid="{0B94CC3C-D644-41BB-A188-E426B60BBAEF}"/>
    <cellStyle name="Normal 11 2 4" xfId="330" xr:uid="{C5E317F5-0642-4051-987B-BF4036FCAA10}"/>
    <cellStyle name="Normal 11 3" xfId="95" xr:uid="{00000000-0005-0000-0000-000015000000}"/>
    <cellStyle name="Normal 11 3 2" xfId="244" xr:uid="{90F7D699-6161-43CF-BC16-C67F10DBE423}"/>
    <cellStyle name="Normal 11 3 2 2" xfId="525" xr:uid="{A7CEEEFF-272C-4428-A9A2-D340D0732CF0}"/>
    <cellStyle name="Normal 11 3 3" xfId="381" xr:uid="{62D0BEA7-0795-4F3A-B739-AA5DC382CBDB}"/>
    <cellStyle name="Normal 11 4" xfId="186" xr:uid="{BB0959AB-6F2C-4343-8665-502788BD30B4}"/>
    <cellStyle name="Normal 11 4 2" xfId="468" xr:uid="{42AE2ABF-2598-4A34-A96A-054D0C7E2914}"/>
    <cellStyle name="Normal 11 5" xfId="322" xr:uid="{D720FAF2-D7E5-41C7-85AB-22CD75ADCD8F}"/>
    <cellStyle name="Normal 12" xfId="34" xr:uid="{00000000-0005-0000-0000-000016000000}"/>
    <cellStyle name="Normal 12 2" xfId="43" xr:uid="{00000000-0005-0000-0000-000017000000}"/>
    <cellStyle name="Normal 12 2 2" xfId="106" xr:uid="{00000000-0005-0000-0000-000018000000}"/>
    <cellStyle name="Normal 12 2 2 2" xfId="255" xr:uid="{DD9D2EEA-FB9C-4AC4-999E-37D7679D992A}"/>
    <cellStyle name="Normal 12 2 2 2 2" xfId="536" xr:uid="{3E42D6C8-C3C1-47A0-9352-E9928107A0B0}"/>
    <cellStyle name="Normal 12 2 2 3" xfId="392" xr:uid="{DF426ED3-014A-4A6B-BBC5-A3D77639F637}"/>
    <cellStyle name="Normal 12 2 3" xfId="197" xr:uid="{DE230BC8-B2F0-4F3E-A2B6-B62963464583}"/>
    <cellStyle name="Normal 12 2 3 2" xfId="479" xr:uid="{E48D7635-AAFE-43F7-A91F-914B0C7C558B}"/>
    <cellStyle name="Normal 12 2 4" xfId="333" xr:uid="{A60A5E48-FC45-42BA-9C0F-9AA12B57EB3B}"/>
    <cellStyle name="Normal 12 3" xfId="97" xr:uid="{00000000-0005-0000-0000-000019000000}"/>
    <cellStyle name="Normal 12 3 2" xfId="246" xr:uid="{CD3C2DD9-6333-4B64-B40E-0D8D7159A919}"/>
    <cellStyle name="Normal 12 3 2 2" xfId="527" xr:uid="{A12DBCB0-0692-4CA6-AFB8-94BC1364F740}"/>
    <cellStyle name="Normal 12 3 3" xfId="383" xr:uid="{B83A2B36-6EA0-4122-B50C-EB55130FF2C6}"/>
    <cellStyle name="Normal 12 4" xfId="188" xr:uid="{85307790-FF5B-410F-9D8E-CB4FFC467118}"/>
    <cellStyle name="Normal 12 4 2" xfId="470" xr:uid="{EAB196BD-8735-4B34-BDA7-5E132E6E351A}"/>
    <cellStyle name="Normal 12 5" xfId="324" xr:uid="{06C659A3-2105-4243-B65D-FBC25634B4B5}"/>
    <cellStyle name="Normal 13" xfId="35" xr:uid="{00000000-0005-0000-0000-00001A000000}"/>
    <cellStyle name="Normal 13 2" xfId="98" xr:uid="{00000000-0005-0000-0000-00001B000000}"/>
    <cellStyle name="Normal 13 2 2" xfId="247" xr:uid="{003F72EA-D992-4CE5-83DD-01AEDCD8D055}"/>
    <cellStyle name="Normal 13 2 2 2" xfId="528" xr:uid="{5E8096D5-019F-46F1-8784-9B7043F3A9FA}"/>
    <cellStyle name="Normal 13 2 3" xfId="384" xr:uid="{31241B28-8318-4EA0-8A9D-D8CE67764A0D}"/>
    <cellStyle name="Normal 13 3" xfId="189" xr:uid="{1E8FC085-5AA7-4B1A-8B21-84268D8A99DC}"/>
    <cellStyle name="Normal 13 3 2" xfId="471" xr:uid="{850FE1EE-0321-4EE1-84E3-B72B1693EB4B}"/>
    <cellStyle name="Normal 13 4" xfId="325" xr:uid="{3659123C-5C46-4ADA-BD7B-D82141417541}"/>
    <cellStyle name="Normal 14" xfId="50" xr:uid="{00000000-0005-0000-0000-00001C000000}"/>
    <cellStyle name="Normal 14 2" xfId="113" xr:uid="{00000000-0005-0000-0000-00001D000000}"/>
    <cellStyle name="Normal 14 2 2" xfId="262" xr:uid="{D5FAC398-9F91-431F-8D4C-980BB925C81A}"/>
    <cellStyle name="Normal 14 2 2 2" xfId="543" xr:uid="{E8531CBE-6F22-462F-B44B-4DB7A14B8F4C}"/>
    <cellStyle name="Normal 14 2 3" xfId="399" xr:uid="{FBFD3684-68C9-4D3B-94B3-3ACEAA155B2E}"/>
    <cellStyle name="Normal 14 3" xfId="204" xr:uid="{9B22E1E1-DC8D-460B-B98E-DF3471F96B89}"/>
    <cellStyle name="Normal 14 3 2" xfId="486" xr:uid="{160D8BA3-AE45-4646-9891-35711647E7C1}"/>
    <cellStyle name="Normal 14 4" xfId="340" xr:uid="{726E79F5-D92A-46BE-B701-7556E0C03502}"/>
    <cellStyle name="Normal 15" xfId="51" xr:uid="{00000000-0005-0000-0000-00001E000000}"/>
    <cellStyle name="Normal 15 2" xfId="114" xr:uid="{00000000-0005-0000-0000-00001F000000}"/>
    <cellStyle name="Normal 15 2 2" xfId="263" xr:uid="{EC930AB0-FFEF-4965-B4CD-7A83A98F63AF}"/>
    <cellStyle name="Normal 15 2 2 2" xfId="544" xr:uid="{19518EEF-F227-4B3F-B9E1-DB51E64CE4D5}"/>
    <cellStyle name="Normal 15 2 3" xfId="400" xr:uid="{89BA842F-F05D-4B36-B417-EC4061EF2A36}"/>
    <cellStyle name="Normal 15 3" xfId="205" xr:uid="{9D77F3A6-3D27-4487-A899-7759774F194F}"/>
    <cellStyle name="Normal 15 3 2" xfId="487" xr:uid="{B0BCB1C4-9164-40C6-AF53-42FF4C0EFCF0}"/>
    <cellStyle name="Normal 15 4" xfId="341" xr:uid="{BA5C6D4D-FBB6-450E-A95A-19EBB779A68E}"/>
    <cellStyle name="Normal 16" xfId="52" xr:uid="{00000000-0005-0000-0000-000020000000}"/>
    <cellStyle name="Normal 16 2" xfId="115" xr:uid="{00000000-0005-0000-0000-000021000000}"/>
    <cellStyle name="Normal 16 2 2" xfId="264" xr:uid="{53289208-1162-47DC-8C92-E1802D5F1380}"/>
    <cellStyle name="Normal 16 2 2 2" xfId="545" xr:uid="{6299C955-281B-48F4-BBA8-397A1E632CE4}"/>
    <cellStyle name="Normal 16 2 3" xfId="401" xr:uid="{C4846907-00FC-4D9F-97E1-67A96DE73E7E}"/>
    <cellStyle name="Normal 16 3" xfId="206" xr:uid="{6A1CC3A7-C345-4F6B-AF34-C143CAD12B90}"/>
    <cellStyle name="Normal 16 3 2" xfId="488" xr:uid="{CFC9D9E9-B630-4D80-9D43-2F509A721DDD}"/>
    <cellStyle name="Normal 16 4" xfId="342" xr:uid="{C1C5D41D-FE0E-4374-9AED-DB7F4F8B9CC1}"/>
    <cellStyle name="Normal 17" xfId="53" xr:uid="{00000000-0005-0000-0000-000022000000}"/>
    <cellStyle name="Normal 17 2" xfId="116" xr:uid="{00000000-0005-0000-0000-000023000000}"/>
    <cellStyle name="Normal 17 2 2" xfId="265" xr:uid="{73E4409F-65A9-43C2-8D71-C738352628C6}"/>
    <cellStyle name="Normal 17 2 2 2" xfId="546" xr:uid="{89988B7E-77CD-4DF3-B3D8-3C49643CF63B}"/>
    <cellStyle name="Normal 17 2 3" xfId="402" xr:uid="{9F305A49-F738-4224-A559-F5DF5B9A0546}"/>
    <cellStyle name="Normal 17 3" xfId="207" xr:uid="{6E51E173-699A-4679-A54B-5BD69F1E3D95}"/>
    <cellStyle name="Normal 17 3 2" xfId="489" xr:uid="{3FC94938-F6FD-4FF7-A011-FA2674839158}"/>
    <cellStyle name="Normal 17 4" xfId="343" xr:uid="{DE4BF97A-B3A5-4229-8C1C-F98043748946}"/>
    <cellStyle name="Normal 18" xfId="54" xr:uid="{00000000-0005-0000-0000-000024000000}"/>
    <cellStyle name="Normal 18 2" xfId="117" xr:uid="{00000000-0005-0000-0000-000025000000}"/>
    <cellStyle name="Normal 18 2 2" xfId="266" xr:uid="{ED87FCBF-6777-4083-86F0-AA60F916E62D}"/>
    <cellStyle name="Normal 18 2 2 2" xfId="547" xr:uid="{B1662C86-A26A-4D27-86CA-425565690DA1}"/>
    <cellStyle name="Normal 18 2 3" xfId="403" xr:uid="{DCBDEED6-C1A4-4C4D-832B-CC8E3166B170}"/>
    <cellStyle name="Normal 18 3" xfId="208" xr:uid="{BA66984D-A0B3-4C84-BBC3-88A44ABDBC1B}"/>
    <cellStyle name="Normal 18 3 2" xfId="490" xr:uid="{796B3B9A-8F19-4937-9824-B4FD4E630774}"/>
    <cellStyle name="Normal 18 4" xfId="344" xr:uid="{9CA94B31-DF57-479C-89AA-9A40CC464650}"/>
    <cellStyle name="Normal 19" xfId="55" xr:uid="{00000000-0005-0000-0000-000026000000}"/>
    <cellStyle name="Normal 19 2" xfId="118" xr:uid="{00000000-0005-0000-0000-000027000000}"/>
    <cellStyle name="Normal 19 2 2" xfId="267" xr:uid="{B9D4F1BD-96ED-43D0-ACFE-6B2FC57F1481}"/>
    <cellStyle name="Normal 19 2 2 2" xfId="548" xr:uid="{D94430E8-5CB2-4ABE-9993-036F07FF23CD}"/>
    <cellStyle name="Normal 19 2 3" xfId="404" xr:uid="{A3356C6C-0C57-4C07-B8FB-E1CC28608903}"/>
    <cellStyle name="Normal 19 3" xfId="209" xr:uid="{A9B6D26F-C805-423A-BCC6-668C07540696}"/>
    <cellStyle name="Normal 19 3 2" xfId="491" xr:uid="{EAA6FB78-D9A1-44D7-A00E-1FF251EF8AA3}"/>
    <cellStyle name="Normal 19 4" xfId="345" xr:uid="{83ECF56E-5623-434D-AEF1-F851C2FB858C}"/>
    <cellStyle name="Normal 2" xfId="6" xr:uid="{00000000-0005-0000-0000-000028000000}"/>
    <cellStyle name="Normal 2 2" xfId="17" xr:uid="{00000000-0005-0000-0000-000029000000}"/>
    <cellStyle name="Normal 2 2 2" xfId="37" xr:uid="{00000000-0005-0000-0000-00002A000000}"/>
    <cellStyle name="Normal 2 2 2 2" xfId="100" xr:uid="{00000000-0005-0000-0000-00002B000000}"/>
    <cellStyle name="Normal 2 2 2 2 2" xfId="249" xr:uid="{11DB1B8C-93A0-40C5-BB46-8A8C20A0B865}"/>
    <cellStyle name="Normal 2 2 2 2 2 2" xfId="530" xr:uid="{85DC3CB9-8A6A-4EAD-A778-42367E5A25EB}"/>
    <cellStyle name="Normal 2 2 2 2 3" xfId="386" xr:uid="{042136D5-B64F-47AB-934F-1F7D6C404A1C}"/>
    <cellStyle name="Normal 2 2 2 3" xfId="191" xr:uid="{BBADFBBE-D93D-45E9-8C7A-52D10E9F68D8}"/>
    <cellStyle name="Normal 2 2 2 3 2" xfId="473" xr:uid="{1C5F0FB2-ACD0-49D9-9AC8-EEBCCAD4F839}"/>
    <cellStyle name="Normal 2 2 2 4" xfId="327" xr:uid="{AFE63040-22A9-40BD-9F1C-D32EC9470090}"/>
    <cellStyle name="Normal 2 2 2 5" xfId="583" xr:uid="{88DF6320-351C-44F3-80F6-7D3D2D5F879E}"/>
    <cellStyle name="Normal 2 2 3" xfId="83" xr:uid="{00000000-0005-0000-0000-00002C000000}"/>
    <cellStyle name="Normal 2 2 3 2" xfId="232" xr:uid="{D8CAD4FA-A035-4A4D-BFA2-FE7725EDF885}"/>
    <cellStyle name="Normal 2 2 3 2 2" xfId="513" xr:uid="{1E2499E9-AC2D-4853-A8F1-B54D440BC67E}"/>
    <cellStyle name="Normal 2 2 3 3" xfId="369" xr:uid="{FBCC22F1-1C68-4C76-BAE0-57171973BFCB}"/>
    <cellStyle name="Normal 2 2 4" xfId="174" xr:uid="{F5C52889-C0F6-4DB9-8E4C-3A9001EE2A4A}"/>
    <cellStyle name="Normal 2 2 4 2" xfId="456" xr:uid="{78AD677A-BF14-4CA5-9059-BA1E659A3584}"/>
    <cellStyle name="Normal 2 2 5" xfId="310" xr:uid="{62C29E49-9DE9-4E6A-AAC5-5211BBBC5B91}"/>
    <cellStyle name="Normal 2 3" xfId="72" xr:uid="{00000000-0005-0000-0000-00002D000000}"/>
    <cellStyle name="Normal 2 3 2" xfId="222" xr:uid="{17F9148D-B31A-4EE9-B51F-710B3538FBB1}"/>
    <cellStyle name="Normal 2 3 2 2" xfId="503" xr:uid="{C421AE68-3125-456F-A124-82AE8F98D5BE}"/>
    <cellStyle name="Normal 2 3 3" xfId="359" xr:uid="{3E223FDF-94BD-409A-B07A-7506C0D4F9B8}"/>
    <cellStyle name="Normal 2 4" xfId="135" xr:uid="{00000000-0005-0000-0000-00002E000000}"/>
    <cellStyle name="Normal 2 4 2" xfId="284" xr:uid="{522D4E70-6774-48F6-BF5B-B263AD9F1729}"/>
    <cellStyle name="Normal 2 4 2 2" xfId="565" xr:uid="{B98F88ED-D785-4ADA-A817-8102DD04D8AF}"/>
    <cellStyle name="Normal 2 4 3" xfId="421" xr:uid="{4C12A717-6EA3-4E86-9560-9B4667D1024B}"/>
    <cellStyle name="Normal 2 5" xfId="163" xr:uid="{6F79DFE0-9FC8-4847-A84C-4EF9D3D6221A}"/>
    <cellStyle name="Normal 2 5 2" xfId="446" xr:uid="{F196B136-00AF-4C57-806A-A44302D6C6EE}"/>
    <cellStyle name="Normal 2 6" xfId="154" xr:uid="{BE1BC19C-37D0-49DA-BC70-50A1CB73000D}"/>
    <cellStyle name="Normal 2 7" xfId="300" xr:uid="{CCD301DE-E7E0-4DFB-B6AB-25BE9A7BBF1E}"/>
    <cellStyle name="Normal 20" xfId="56" xr:uid="{00000000-0005-0000-0000-00002F000000}"/>
    <cellStyle name="Normal 20 2" xfId="119" xr:uid="{00000000-0005-0000-0000-000030000000}"/>
    <cellStyle name="Normal 20 2 2" xfId="268" xr:uid="{5EC46708-CEE4-4CED-8CC8-A3B51C892E23}"/>
    <cellStyle name="Normal 20 2 2 2" xfId="549" xr:uid="{222A57A0-B493-47D4-8273-8C8F6A545B6A}"/>
    <cellStyle name="Normal 20 2 3" xfId="405" xr:uid="{8C87421F-2C2A-49AF-AE51-320C4E395D3C}"/>
    <cellStyle name="Normal 20 3" xfId="210" xr:uid="{063A841D-5A7C-4FCC-A36B-7503A74073DC}"/>
    <cellStyle name="Normal 20 3 2" xfId="492" xr:uid="{9CBECF13-11CF-4A0A-BA38-AE105ECF97A3}"/>
    <cellStyle name="Normal 20 4" xfId="346" xr:uid="{EB9E27FD-5ED9-4AD1-873F-1403FEA0342B}"/>
    <cellStyle name="Normal 21" xfId="57" xr:uid="{00000000-0005-0000-0000-000031000000}"/>
    <cellStyle name="Normal 21 2" xfId="120" xr:uid="{00000000-0005-0000-0000-000032000000}"/>
    <cellStyle name="Normal 21 2 2" xfId="269" xr:uid="{513920E9-9A16-47C2-8A76-CB3A618437CE}"/>
    <cellStyle name="Normal 21 2 2 2" xfId="550" xr:uid="{C2C1DF02-0BF4-4C32-8C56-0B775FDC7E00}"/>
    <cellStyle name="Normal 21 2 3" xfId="406" xr:uid="{DBF96D69-702B-4DCC-9832-A300F26ED7E8}"/>
    <cellStyle name="Normal 21 3" xfId="211" xr:uid="{FDED2CF4-6FE2-4293-9DEF-E0A12EF90CFF}"/>
    <cellStyle name="Normal 21 3 2" xfId="493" xr:uid="{6DFFA499-A6FE-4263-8C91-8D920104FB67}"/>
    <cellStyle name="Normal 21 4" xfId="347" xr:uid="{5EF98F2B-92C1-4006-AD6A-4997A11A1AFA}"/>
    <cellStyle name="Normal 22" xfId="58" xr:uid="{00000000-0005-0000-0000-000033000000}"/>
    <cellStyle name="Normal 22 2" xfId="121" xr:uid="{00000000-0005-0000-0000-000034000000}"/>
    <cellStyle name="Normal 22 2 2" xfId="270" xr:uid="{E635316A-CF1B-4D76-9319-18D1D047BC3E}"/>
    <cellStyle name="Normal 22 2 2 2" xfId="551" xr:uid="{A779CBC8-BFD9-4E27-8BD4-EAEDC64AA8E3}"/>
    <cellStyle name="Normal 22 2 3" xfId="407" xr:uid="{6EFAE578-43ED-4952-876F-5067351AAB9B}"/>
    <cellStyle name="Normal 22 3" xfId="137" xr:uid="{00000000-0005-0000-0000-000035000000}"/>
    <cellStyle name="Normal 22 3 2" xfId="286" xr:uid="{1BE5A2C8-255D-477A-A45F-BA12F30578B2}"/>
    <cellStyle name="Normal 22 3 2 2" xfId="567" xr:uid="{8CF95C28-7107-49ED-81B3-05741EE0C4DB}"/>
    <cellStyle name="Normal 22 3 3" xfId="423" xr:uid="{2C98EF4E-9CD1-46B0-BB84-AEAD305DB162}"/>
    <cellStyle name="Normal 22 4" xfId="212" xr:uid="{7A1221D2-A5EE-4366-B98D-BC71F4FAA98E}"/>
    <cellStyle name="Normal 22 4 2" xfId="494" xr:uid="{B26B754C-2CF5-4FFB-98DD-7F4CDC07EC64}"/>
    <cellStyle name="Normal 22 5" xfId="348" xr:uid="{32F74405-89FE-4EE8-B28C-E9B16BED0157}"/>
    <cellStyle name="Normal 23" xfId="59" xr:uid="{00000000-0005-0000-0000-000036000000}"/>
    <cellStyle name="Normal 23 2" xfId="122" xr:uid="{00000000-0005-0000-0000-000037000000}"/>
    <cellStyle name="Normal 23 2 2" xfId="271" xr:uid="{585E8D62-CA85-4FF7-9A0F-A66D6079B56D}"/>
    <cellStyle name="Normal 23 2 2 2" xfId="552" xr:uid="{690CF534-6173-40D0-8DFB-2E999028E0AF}"/>
    <cellStyle name="Normal 23 2 3" xfId="408" xr:uid="{6934A638-E84E-4A7E-8C10-DDF7A2B7C5D9}"/>
    <cellStyle name="Normal 23 3" xfId="213" xr:uid="{69BF9405-9202-4DCF-85D8-7DDDAFCE3C9E}"/>
    <cellStyle name="Normal 23 3 2" xfId="495" xr:uid="{9B97FB95-D342-4DEF-913D-8F51DCB47D4F}"/>
    <cellStyle name="Normal 23 4" xfId="349" xr:uid="{27B2E521-496C-4328-8715-7B51678C7158}"/>
    <cellStyle name="Normal 24" xfId="60" xr:uid="{00000000-0005-0000-0000-000038000000}"/>
    <cellStyle name="Normal 24 2" xfId="123" xr:uid="{00000000-0005-0000-0000-000039000000}"/>
    <cellStyle name="Normal 24 2 2" xfId="272" xr:uid="{6B1F4A92-39A6-4541-84B9-AD3548722174}"/>
    <cellStyle name="Normal 24 2 2 2" xfId="553" xr:uid="{6232D5FE-853A-4EEB-96C3-5E62D625446F}"/>
    <cellStyle name="Normal 24 2 3" xfId="409" xr:uid="{804EB366-DD45-4C8E-A1F5-3106E0C6314F}"/>
    <cellStyle name="Normal 24 3" xfId="214" xr:uid="{1C5CC99E-2320-41BF-8E55-0431F8410FA0}"/>
    <cellStyle name="Normal 24 3 2" xfId="496" xr:uid="{DC5C216B-5CE4-4B65-8047-38FF3820CC93}"/>
    <cellStyle name="Normal 24 4" xfId="350" xr:uid="{0329B017-76FA-4FB6-8F01-07477DA6F944}"/>
    <cellStyle name="Normal 24 5" xfId="582" xr:uid="{9114E9FF-4B45-4118-A5F9-0437D47689D5}"/>
    <cellStyle name="Normal 25" xfId="61" xr:uid="{00000000-0005-0000-0000-00003A000000}"/>
    <cellStyle name="Normal 25 2" xfId="124" xr:uid="{00000000-0005-0000-0000-00003B000000}"/>
    <cellStyle name="Normal 25 2 2" xfId="273" xr:uid="{49BD8A57-E68F-4304-9F47-2FA6574179D4}"/>
    <cellStyle name="Normal 25 2 2 2" xfId="554" xr:uid="{DCB2440D-8CB1-4872-AD6B-3225DDDDC955}"/>
    <cellStyle name="Normal 25 2 3" xfId="410" xr:uid="{3FC6D224-E43F-45FF-874C-4D31FE1FFD7C}"/>
    <cellStyle name="Normal 25 3" xfId="143" xr:uid="{E93D26E8-1023-483C-8798-7BDB710B441B}"/>
    <cellStyle name="Normal 25 3 2" xfId="160" xr:uid="{50C781E2-D944-4592-95CD-F75386EF1DAC}"/>
    <cellStyle name="Normal 25 3 2 2" xfId="445" xr:uid="{A5738BFC-BC1E-4DD1-A83F-4075EA7E4DD6}"/>
    <cellStyle name="Normal 25 3 3" xfId="429" xr:uid="{48274860-093D-4761-AEBF-5CDAE76DCDF2}"/>
    <cellStyle name="Normal 25 3 4" xfId="587" xr:uid="{47E5971C-2EE0-4921-AEBF-AE6C3BE0EE29}"/>
    <cellStyle name="Normal 25 3 4 2" xfId="595" xr:uid="{76333110-718A-46CE-97A2-193C47951CCB}"/>
    <cellStyle name="Normal 25 3 4 3" xfId="596" xr:uid="{7745479C-D95F-47E6-8DE4-E1D2A6547D9B}"/>
    <cellStyle name="Normal 25 4" xfId="153" xr:uid="{586A2E6B-250F-4E37-AB36-443A1C5E3722}"/>
    <cellStyle name="Normal 25 4 2" xfId="439" xr:uid="{14A3F643-EC52-4FF3-8B35-C44A2D4C5F75}"/>
    <cellStyle name="Normal 25 5" xfId="351" xr:uid="{3C3C0F97-5233-4EE0-8AD0-71F29CC288D0}"/>
    <cellStyle name="Normal 26" xfId="62" xr:uid="{00000000-0005-0000-0000-00003C000000}"/>
    <cellStyle name="Normal 26 2" xfId="125" xr:uid="{00000000-0005-0000-0000-00003D000000}"/>
    <cellStyle name="Normal 26 2 2" xfId="274" xr:uid="{7FD0E716-2F34-4AE9-B46A-DD8C62A4E39D}"/>
    <cellStyle name="Normal 26 2 2 2" xfId="555" xr:uid="{A93B4F3B-1D90-4054-AF6C-C0B8EFD61CF8}"/>
    <cellStyle name="Normal 26 2 3" xfId="411" xr:uid="{1E02157C-48E1-43F8-A909-7F24977FA727}"/>
    <cellStyle name="Normal 26 3" xfId="215" xr:uid="{D75DA40A-88E7-4A07-B018-621D6AC972DA}"/>
    <cellStyle name="Normal 26 3 2" xfId="497" xr:uid="{28AD0E52-3EE8-42EA-820A-68B057A37983}"/>
    <cellStyle name="Normal 26 4" xfId="352" xr:uid="{6B6BEEF9-BFA9-4E8B-932A-D192D7469E86}"/>
    <cellStyle name="Normal 27" xfId="63" xr:uid="{00000000-0005-0000-0000-00003E000000}"/>
    <cellStyle name="Normal 27 2" xfId="126" xr:uid="{00000000-0005-0000-0000-00003F000000}"/>
    <cellStyle name="Normal 27 2 2" xfId="275" xr:uid="{6B05BBE7-E8E5-4F94-B1B0-C897FCF09734}"/>
    <cellStyle name="Normal 27 2 2 2" xfId="556" xr:uid="{41BABC37-7283-4604-842B-FFE934EB42BD}"/>
    <cellStyle name="Normal 27 2 3" xfId="412" xr:uid="{8521B783-A3B2-4657-8C09-85087D1BFA0C}"/>
    <cellStyle name="Normal 27 3" xfId="145" xr:uid="{EB531661-9A4E-42A8-A907-0E1246DFB23B}"/>
    <cellStyle name="Normal 27 3 2" xfId="290" xr:uid="{83105E02-F604-4398-BDAD-1B86A99193E2}"/>
    <cellStyle name="Normal 27 3 2 2" xfId="571" xr:uid="{920C58B8-96E9-444D-89F4-896D401BF064}"/>
    <cellStyle name="Normal 27 3 3" xfId="431" xr:uid="{F94179C2-56F4-4476-827D-0AB18313F248}"/>
    <cellStyle name="Normal 27 4" xfId="216" xr:uid="{23332B66-5890-4094-AB56-CCE599958694}"/>
    <cellStyle name="Normal 27 4 2" xfId="498" xr:uid="{AC396766-7A35-45AF-8543-AC427D4DFAC9}"/>
    <cellStyle name="Normal 27 5" xfId="353" xr:uid="{C69633D6-69E5-4001-8EE2-7FC7798D472F}"/>
    <cellStyle name="Normal 28" xfId="64" xr:uid="{00000000-0005-0000-0000-000040000000}"/>
    <cellStyle name="Normal 28 2" xfId="127" xr:uid="{00000000-0005-0000-0000-000041000000}"/>
    <cellStyle name="Normal 28 2 2" xfId="276" xr:uid="{C75226AC-2162-48A9-B40F-041B6CA9CDC4}"/>
    <cellStyle name="Normal 28 2 2 2" xfId="557" xr:uid="{89FEE376-67E6-4241-A019-C6AD9833D5D6}"/>
    <cellStyle name="Normal 28 2 3" xfId="413" xr:uid="{CC780DA4-C260-4EBD-B54D-97DF2D9998F1}"/>
    <cellStyle name="Normal 28 3" xfId="217" xr:uid="{BB8AC00C-192D-4325-A9BA-AED6A303AE37}"/>
    <cellStyle name="Normal 28 3 2" xfId="499" xr:uid="{F608C763-DA45-42E2-B005-7D550DD38071}"/>
    <cellStyle name="Normal 28 4" xfId="354" xr:uid="{435CA6CE-7DC2-4FAF-B344-286C09471817}"/>
    <cellStyle name="Normal 29" xfId="65" xr:uid="{00000000-0005-0000-0000-000042000000}"/>
    <cellStyle name="Normal 29 2" xfId="128" xr:uid="{00000000-0005-0000-0000-000043000000}"/>
    <cellStyle name="Normal 29 2 2" xfId="277" xr:uid="{4DD6854F-A683-4111-B6F3-6C4E31BF6776}"/>
    <cellStyle name="Normal 29 2 2 2" xfId="558" xr:uid="{A3D41ECF-CD1D-48E6-B3DE-C58C7FEE8047}"/>
    <cellStyle name="Normal 29 2 3" xfId="414" xr:uid="{E6A67041-1036-4904-A358-2218F154BA9B}"/>
    <cellStyle name="Normal 29 3" xfId="218" xr:uid="{D3A0F6C1-DE97-4584-A883-C263496C0315}"/>
    <cellStyle name="Normal 29 3 2" xfId="500" xr:uid="{06B9476C-3196-4BCC-838A-99485A817CBF}"/>
    <cellStyle name="Normal 29 4" xfId="355" xr:uid="{D3DE5345-0372-49C0-82E8-7709409EB649}"/>
    <cellStyle name="Normal 3" xfId="7" xr:uid="{00000000-0005-0000-0000-000044000000}"/>
    <cellStyle name="Normal 3 2" xfId="21" xr:uid="{00000000-0005-0000-0000-000045000000}"/>
    <cellStyle name="Normal 3 2 2" xfId="85" xr:uid="{00000000-0005-0000-0000-000046000000}"/>
    <cellStyle name="Normal 3 2 2 2" xfId="234" xr:uid="{EE055D97-80F2-4C3D-8DE6-F5118943C59C}"/>
    <cellStyle name="Normal 3 2 2 2 2" xfId="515" xr:uid="{C37DF875-7CEA-4656-9518-57DFB56C81E7}"/>
    <cellStyle name="Normal 3 2 2 3" xfId="371" xr:uid="{8A832C12-D47E-4A3E-9B7D-672206416560}"/>
    <cellStyle name="Normal 3 2 3" xfId="176" xr:uid="{30B0FDD6-C1C2-4B93-A9BC-77B829885CD4}"/>
    <cellStyle name="Normal 3 2 3 2" xfId="458" xr:uid="{F5F80D9B-4962-45E1-80B6-58D9FBA1AAE7}"/>
    <cellStyle name="Normal 3 2 4" xfId="312" xr:uid="{79E0017C-664B-4D04-A9F4-35E375131241}"/>
    <cellStyle name="Normal 3 3" xfId="47" xr:uid="{00000000-0005-0000-0000-000047000000}"/>
    <cellStyle name="Normal 3 3 2" xfId="110" xr:uid="{00000000-0005-0000-0000-000048000000}"/>
    <cellStyle name="Normal 3 3 2 2" xfId="259" xr:uid="{58AFB99A-3BE4-4441-B3BB-EB1E8F20FE18}"/>
    <cellStyle name="Normal 3 3 2 2 2" xfId="540" xr:uid="{42BCBDA5-E069-485B-B478-D3DD9397C64B}"/>
    <cellStyle name="Normal 3 3 2 3" xfId="396" xr:uid="{C046638C-1AE2-4E6D-9FEB-2F49D83B8634}"/>
    <cellStyle name="Normal 3 3 3" xfId="201" xr:uid="{C88AE291-0B92-4742-860E-F66F98445881}"/>
    <cellStyle name="Normal 3 3 3 2" xfId="483" xr:uid="{830604C4-021D-44BE-9054-8546AD6F597D}"/>
    <cellStyle name="Normal 3 3 4" xfId="337" xr:uid="{14D7920C-DEB5-4895-AAF1-52BF10F109CE}"/>
    <cellStyle name="Normal 3 4" xfId="73" xr:uid="{00000000-0005-0000-0000-000049000000}"/>
    <cellStyle name="Normal 3 4 2" xfId="223" xr:uid="{82C314F4-C738-4DDC-BAB2-508DD2651320}"/>
    <cellStyle name="Normal 3 4 2 2" xfId="504" xr:uid="{0BD87E3D-1A5E-4F29-98BB-919C99D22E10}"/>
    <cellStyle name="Normal 3 4 3" xfId="360" xr:uid="{07BCD3F3-868D-408C-BD86-1ED9C4D2C1F0}"/>
    <cellStyle name="Normal 3 5" xfId="134" xr:uid="{00000000-0005-0000-0000-00004A000000}"/>
    <cellStyle name="Normal 3 5 2" xfId="283" xr:uid="{5099B617-8A2E-474F-9C83-1416798D464D}"/>
    <cellStyle name="Normal 3 5 2 2" xfId="564" xr:uid="{FCB2359D-2292-4B49-8224-5809AD083786}"/>
    <cellStyle name="Normal 3 5 3" xfId="420" xr:uid="{26765132-BC2A-4E94-924F-B18319CBE276}"/>
    <cellStyle name="Normal 3 6" xfId="164" xr:uid="{B4663AC2-2B4E-497C-AEE5-E599E26EF0E5}"/>
    <cellStyle name="Normal 3 6 2" xfId="447" xr:uid="{99A08020-44C5-4E55-A60B-539357F854F2}"/>
    <cellStyle name="Normal 3 7" xfId="301" xr:uid="{8C780DFB-5E9E-475E-B97F-CE9E2723D446}"/>
    <cellStyle name="Normal 30" xfId="66" xr:uid="{00000000-0005-0000-0000-00004B000000}"/>
    <cellStyle name="Normal 30 2" xfId="129" xr:uid="{00000000-0005-0000-0000-00004C000000}"/>
    <cellStyle name="Normal 30 2 2" xfId="278" xr:uid="{FFA218E5-9BD4-4F90-B096-7ADF88EF643D}"/>
    <cellStyle name="Normal 30 2 2 2" xfId="559" xr:uid="{0612C0EF-7287-4E11-8F11-A5F47A8D9966}"/>
    <cellStyle name="Normal 30 2 3" xfId="415" xr:uid="{6D3A829D-C00B-4B05-9198-F81294F33FE7}"/>
    <cellStyle name="Normal 30 3" xfId="219" xr:uid="{5329B039-068B-4441-B3FE-AE897F26755B}"/>
    <cellStyle name="Normal 30 3 2" xfId="501" xr:uid="{6186C7F2-B234-4EF4-A4F1-6A5072CC0BFF}"/>
    <cellStyle name="Normal 30 4" xfId="356" xr:uid="{8CEE9739-5F0E-451B-B0C5-F260B23E5F56}"/>
    <cellStyle name="Normal 31" xfId="67" xr:uid="{00000000-0005-0000-0000-00004D000000}"/>
    <cellStyle name="Normal 31 2" xfId="130" xr:uid="{00000000-0005-0000-0000-00004E000000}"/>
    <cellStyle name="Normal 31 2 2" xfId="279" xr:uid="{B7309751-D03C-4908-8508-8F513318BE3B}"/>
    <cellStyle name="Normal 31 2 2 2" xfId="560" xr:uid="{F876F71E-59D4-4D42-B6D8-7B9ADFB74B1D}"/>
    <cellStyle name="Normal 31 2 3" xfId="416" xr:uid="{1BDEE333-88E4-4F85-BE0F-425A9AD2385C}"/>
    <cellStyle name="Normal 31 3" xfId="158" xr:uid="{3E6881CD-5964-42E9-A1C9-C0395A23B815}"/>
    <cellStyle name="Normal 31 3 2" xfId="443" xr:uid="{724AC6AC-C0DB-4B34-8A27-3F73F7C6C68F}"/>
    <cellStyle name="Normal 31 4" xfId="357" xr:uid="{81EBBC94-5B71-4A0A-ABAD-90947DA2362D}"/>
    <cellStyle name="Normal 32" xfId="69" xr:uid="{00000000-0005-0000-0000-00004F000000}"/>
    <cellStyle name="Normal 32 2" xfId="221" xr:uid="{2448D9E8-8BD4-4472-8164-887B0A5F8432}"/>
    <cellStyle name="Normal 32 2 2" xfId="502" xr:uid="{0C755002-D233-475D-BCFF-DB197039899D}"/>
    <cellStyle name="Normal 32 3" xfId="358" xr:uid="{BCA3F0F9-2A7F-461A-AE97-609A45F229CC}"/>
    <cellStyle name="Normal 33" xfId="70" xr:uid="{00000000-0005-0000-0000-000050000000}"/>
    <cellStyle name="Normal 34" xfId="138" xr:uid="{00000000-0005-0000-0000-000051000000}"/>
    <cellStyle name="Normal 34 2" xfId="155" xr:uid="{F46F313A-1518-4DF6-9CD3-A7D97AE1C2B1}"/>
    <cellStyle name="Normal 34 2 2" xfId="440" xr:uid="{3BC9628D-19A8-4E31-A6A4-89626BE1D954}"/>
    <cellStyle name="Normal 34 3" xfId="424" xr:uid="{0663F962-CA07-42CA-BEBE-06F86D42DE41}"/>
    <cellStyle name="Normal 35" xfId="139" xr:uid="{00000000-0005-0000-0000-000052000000}"/>
    <cellStyle name="Normal 35 2" xfId="144" xr:uid="{25543ABF-9BCB-4524-A4E9-F5701FC1D368}"/>
    <cellStyle name="Normal 35 2 2" xfId="289" xr:uid="{77725C08-5285-4585-ADB2-AE363ED82F2C}"/>
    <cellStyle name="Normal 35 2 2 2" xfId="570" xr:uid="{24BF12EA-1843-4163-A23D-5B0144626C33}"/>
    <cellStyle name="Normal 35 2 3" xfId="430" xr:uid="{F0BD3FE2-96FE-49FA-BAD5-470C91E5C71D}"/>
    <cellStyle name="Normal 35 3" xfId="287" xr:uid="{EB41BE85-FE2C-45C6-97EE-661345D274D9}"/>
    <cellStyle name="Normal 35 3 2" xfId="568" xr:uid="{A1D4E9BA-8333-4B8E-BA29-661EEA8605BF}"/>
    <cellStyle name="Normal 35 4" xfId="425" xr:uid="{F5450985-A29D-4CF7-A5B7-CBD41CE31D21}"/>
    <cellStyle name="Normal 36" xfId="140" xr:uid="{00000000-0005-0000-0000-000053000000}"/>
    <cellStyle name="Normal 36 2" xfId="142" xr:uid="{E6000674-96E3-4BA3-A0A3-446D30802368}"/>
    <cellStyle name="Normal 36 2 2" xfId="159" xr:uid="{E8BBB284-B3E4-450F-994A-754863A2C307}"/>
    <cellStyle name="Normal 36 2 2 2" xfId="444" xr:uid="{CA9FFE0C-3E8C-4C4E-BD2C-4E1D8C714171}"/>
    <cellStyle name="Normal 36 2 3" xfId="428" xr:uid="{2A3A63E4-6E3D-4A84-B553-06463137182E}"/>
    <cellStyle name="Normal 36 3" xfId="157" xr:uid="{841F9260-65F5-43BF-8B20-AB76CE01465F}"/>
    <cellStyle name="Normal 36 3 2" xfId="442" xr:uid="{0C42C6F1-A5B6-4AB7-9D8F-2F1009113179}"/>
    <cellStyle name="Normal 36 4" xfId="426" xr:uid="{588970FB-B00E-44E9-BD82-A89C13869ACA}"/>
    <cellStyle name="Normal 37" xfId="141" xr:uid="{00000000-0005-0000-0000-000054000000}"/>
    <cellStyle name="Normal 37 2" xfId="288" xr:uid="{EECF5E32-5908-45CA-9650-2442D1E53202}"/>
    <cellStyle name="Normal 37 2 2" xfId="569" xr:uid="{079B6E67-0BD7-4EA1-A1A4-B899D33F3C13}"/>
    <cellStyle name="Normal 37 3" xfId="427" xr:uid="{A9FCC016-51E8-4D89-84C9-0A7625A43AA7}"/>
    <cellStyle name="Normal 38" xfId="146" xr:uid="{E28B5C2B-0633-40AF-8394-C79D3EDA8C04}"/>
    <cellStyle name="Normal 38 2" xfId="291" xr:uid="{8335A09D-ED1A-4882-838C-A6B6F5CC811C}"/>
    <cellStyle name="Normal 38 2 2" xfId="572" xr:uid="{B6A213EF-B433-46CE-B971-4FDF6FDACFAC}"/>
    <cellStyle name="Normal 38 3" xfId="432" xr:uid="{1E2CD85D-4399-46F0-B056-B6583D005D24}"/>
    <cellStyle name="Normal 39" xfId="147" xr:uid="{044051BC-337F-47B7-B913-38E27CCD32E5}"/>
    <cellStyle name="Normal 39 2" xfId="156" xr:uid="{10FF255A-1FB7-45F4-B73A-5DB9E75E3B40}"/>
    <cellStyle name="Normal 39 2 2" xfId="441" xr:uid="{24637533-7C21-40ED-9DFE-D8DED7E50429}"/>
    <cellStyle name="Normal 39 3" xfId="433" xr:uid="{977755C8-D846-495F-BFBC-34530D796A48}"/>
    <cellStyle name="Normal 4" xfId="9" xr:uid="{00000000-0005-0000-0000-000055000000}"/>
    <cellStyle name="Normal 4 2" xfId="23" xr:uid="{00000000-0005-0000-0000-000056000000}"/>
    <cellStyle name="Normal 4 2 2" xfId="86" xr:uid="{00000000-0005-0000-0000-000057000000}"/>
    <cellStyle name="Normal 4 2 2 2" xfId="235" xr:uid="{C36FB98D-4BC6-4211-827E-53FC14EF8F17}"/>
    <cellStyle name="Normal 4 2 2 2 2" xfId="516" xr:uid="{BE87EF3B-56FF-4A95-A1D5-D3D6B79411EE}"/>
    <cellStyle name="Normal 4 2 2 3" xfId="372" xr:uid="{FC4CD715-F5F4-46C1-9968-D9BBD9F15D9B}"/>
    <cellStyle name="Normal 4 2 3" xfId="177" xr:uid="{A8FEE6EC-4C02-4415-B89C-CDE1C00FED17}"/>
    <cellStyle name="Normal 4 2 3 2" xfId="459" xr:uid="{A11CAA23-A6EE-4D36-83DA-B6D9D1E60ADF}"/>
    <cellStyle name="Normal 4 2 4" xfId="313" xr:uid="{A176DA95-602B-4A6A-9F28-1E90D3031C2A}"/>
    <cellStyle name="Normal 4 3" xfId="75" xr:uid="{00000000-0005-0000-0000-000058000000}"/>
    <cellStyle name="Normal 4 3 2" xfId="224" xr:uid="{226D664B-75DB-4011-896A-B744B72D8DC7}"/>
    <cellStyle name="Normal 4 3 2 2" xfId="505" xr:uid="{35D97FD1-409A-4247-86F9-0B1C139A1499}"/>
    <cellStyle name="Normal 4 3 3" xfId="361" xr:uid="{6B687865-8A29-4A07-BBBE-623D151F8217}"/>
    <cellStyle name="Normal 4 4" xfId="166" xr:uid="{C43F9FF7-BA8E-43FD-9CB2-E4AD46A5B9E7}"/>
    <cellStyle name="Normal 4 4 2" xfId="448" xr:uid="{D73056F0-FF98-49E8-88A1-01E4D4730693}"/>
    <cellStyle name="Normal 4 5" xfId="302" xr:uid="{D3CDF6E0-BCAB-45E4-95A5-8FF055169016}"/>
    <cellStyle name="Normal 40" xfId="148" xr:uid="{C3A5B12F-134D-47EA-9303-1047423E59DE}"/>
    <cellStyle name="Normal 40 2" xfId="292" xr:uid="{D3615C66-24B7-4EE6-92CF-297AA7B5A30A}"/>
    <cellStyle name="Normal 40 2 2" xfId="573" xr:uid="{89817350-CFEF-4CC7-B9BD-5647354CBFB5}"/>
    <cellStyle name="Normal 40 3" xfId="434" xr:uid="{9734C81F-3114-4750-B722-70AEAD996934}"/>
    <cellStyle name="Normal 41" xfId="149" xr:uid="{A66306C1-D8FE-4705-9B7B-8C116228A461}"/>
    <cellStyle name="Normal 41 2" xfId="293" xr:uid="{F7C4EA11-061B-46C2-9457-3FE306156F1B}"/>
    <cellStyle name="Normal 41 2 2" xfId="574" xr:uid="{3A1CDD9A-AA76-47F8-9506-7045E50A7D7D}"/>
    <cellStyle name="Normal 41 3" xfId="435" xr:uid="{F61C4B4F-8852-4E5E-A907-C271457C226A}"/>
    <cellStyle name="Normal 42" xfId="150" xr:uid="{BC1152F6-326B-48B0-9695-3141081B58C7}"/>
    <cellStyle name="Normal 42 2" xfId="294" xr:uid="{41477E85-8B92-4D20-9578-E2A50ACD4CC3}"/>
    <cellStyle name="Normal 42 2 2" xfId="575" xr:uid="{E7833A57-4D09-42A1-A23A-E211320CD0F0}"/>
    <cellStyle name="Normal 42 3" xfId="436" xr:uid="{4E475377-5941-4A49-B84C-7B018B505528}"/>
    <cellStyle name="Normal 43" xfId="151" xr:uid="{B38F12CE-4A6C-4F03-A91B-C997750484C3}"/>
    <cellStyle name="Normal 43 2" xfId="295" xr:uid="{37134FF7-BE0E-4617-8232-47ECE0BE60F5}"/>
    <cellStyle name="Normal 43 2 2" xfId="576" xr:uid="{69D98332-92AB-484D-A64E-09A55E68B2F8}"/>
    <cellStyle name="Normal 43 3" xfId="437" xr:uid="{E8A1FD58-3519-4742-A459-421BCC169D25}"/>
    <cellStyle name="Normal 44" xfId="152" xr:uid="{936BB5D2-85CC-4033-A7A4-8C0970613BC7}"/>
    <cellStyle name="Normal 44 2" xfId="438" xr:uid="{CBEBAA3D-2B4F-4603-A490-554918641F39}"/>
    <cellStyle name="Normal 45" xfId="161" xr:uid="{DE254E89-CA08-4CDA-AAC3-51A25FCA1D98}"/>
    <cellStyle name="Normal 46" xfId="296" xr:uid="{53240A0B-3CB5-42C9-8AA5-93FD0691332E}"/>
    <cellStyle name="Normal 46 2" xfId="577" xr:uid="{E4B43951-3071-4076-BDFD-C8F7B5FF5552}"/>
    <cellStyle name="Normal 47" xfId="297" xr:uid="{AD7A36BB-66E9-4C74-B3AE-9B604E8087AB}"/>
    <cellStyle name="Normal 47 2" xfId="578" xr:uid="{19C72FA3-3E0B-496B-9EDD-F4280A6284CA}"/>
    <cellStyle name="Normal 48" xfId="298" xr:uid="{EA8013C2-3813-439D-9468-C25555FA3954}"/>
    <cellStyle name="Normal 48 2" xfId="579" xr:uid="{BEBE5B83-97A3-4186-8A54-9462ED00E254}"/>
    <cellStyle name="Normal 49" xfId="299" xr:uid="{A712A87D-C378-4F76-843C-2C3BFE32EEB5}"/>
    <cellStyle name="Normal 49 2" xfId="580" xr:uid="{B5D38AC7-15A1-464C-8A9B-43E48382BAD5}"/>
    <cellStyle name="Normal 5" xfId="11" xr:uid="{00000000-0005-0000-0000-000059000000}"/>
    <cellStyle name="Normal 5 2" xfId="25" xr:uid="{00000000-0005-0000-0000-00005A000000}"/>
    <cellStyle name="Normal 5 2 2" xfId="88" xr:uid="{00000000-0005-0000-0000-00005B000000}"/>
    <cellStyle name="Normal 5 2 2 2" xfId="237" xr:uid="{6ADB6DA3-5178-48A2-AA79-F68EEB368327}"/>
    <cellStyle name="Normal 5 2 2 2 2" xfId="518" xr:uid="{15D3C40B-6B0F-4996-8B10-4077DCAE0FA2}"/>
    <cellStyle name="Normal 5 2 2 3" xfId="374" xr:uid="{5D2D40FD-674D-4C72-943E-64AF43033CB5}"/>
    <cellStyle name="Normal 5 2 3" xfId="179" xr:uid="{3E260C57-6BC2-4986-ACB9-C170DC9B4E89}"/>
    <cellStyle name="Normal 5 2 3 2" xfId="461" xr:uid="{E517C614-0BF0-4371-93D6-2E8D0E90A045}"/>
    <cellStyle name="Normal 5 2 4" xfId="315" xr:uid="{A249874A-6BBC-40CE-B42C-5AD155BE76C7}"/>
    <cellStyle name="Normal 5 3" xfId="77" xr:uid="{00000000-0005-0000-0000-00005C000000}"/>
    <cellStyle name="Normal 5 3 2" xfId="226" xr:uid="{4E015DA5-C808-480E-81BD-5F698401A7E8}"/>
    <cellStyle name="Normal 5 3 2 2" xfId="507" xr:uid="{19DA4139-7263-4050-98AD-0F8FB36D28C2}"/>
    <cellStyle name="Normal 5 3 3" xfId="363" xr:uid="{3642100E-7EF3-4A83-8FA4-C3F9085C107E}"/>
    <cellStyle name="Normal 5 4" xfId="168" xr:uid="{BCD2318D-771C-4D8C-A7F5-A4942446086E}"/>
    <cellStyle name="Normal 5 4 2" xfId="450" xr:uid="{BF75680A-31A3-4DA5-BCC0-9CD10A2AC222}"/>
    <cellStyle name="Normal 5 5" xfId="304" xr:uid="{AD7579CB-3825-4D4F-8B37-E6FDAD034A28}"/>
    <cellStyle name="Normal 50" xfId="586" xr:uid="{8AB5FEB3-EE3E-46AE-9957-8D3E3AE22063}"/>
    <cellStyle name="Normal 51" xfId="588" xr:uid="{27F2AD53-440D-498F-A2E1-816F081129FA}"/>
    <cellStyle name="Normal 51 2" xfId="594" xr:uid="{B1D4099F-375C-4C8D-B504-046131C98395}"/>
    <cellStyle name="Normal 52" xfId="590" xr:uid="{05348C6A-4682-49B8-A5F9-DE37DEF7D6FA}"/>
    <cellStyle name="Normal 53" xfId="591" xr:uid="{833EE0AE-321A-4A4B-9E8F-15C0E462CFA4}"/>
    <cellStyle name="Normal 54" xfId="592" xr:uid="{669260DB-990C-4C00-8177-7FED53E404E0}"/>
    <cellStyle name="Normal 55" xfId="593" xr:uid="{B0D722E3-53DE-413C-A6F1-DB37E9FD9EEF}"/>
    <cellStyle name="Normal 6" xfId="12" xr:uid="{00000000-0005-0000-0000-00005D000000}"/>
    <cellStyle name="Normal 6 2" xfId="26" xr:uid="{00000000-0005-0000-0000-00005E000000}"/>
    <cellStyle name="Normal 6 2 2" xfId="89" xr:uid="{00000000-0005-0000-0000-00005F000000}"/>
    <cellStyle name="Normal 6 2 2 2" xfId="238" xr:uid="{C5BB23FF-AF6B-4207-9356-CC80C39C9B17}"/>
    <cellStyle name="Normal 6 2 2 2 2" xfId="519" xr:uid="{63F95496-AB0E-45EA-A2E9-F98D1600B2CE}"/>
    <cellStyle name="Normal 6 2 2 3" xfId="375" xr:uid="{49F691B0-B9DC-419D-8430-5EE7FAFEFB43}"/>
    <cellStyle name="Normal 6 2 3" xfId="180" xr:uid="{3885ED21-918C-420C-83AE-3B855C351CE3}"/>
    <cellStyle name="Normal 6 2 3 2" xfId="462" xr:uid="{961A3A01-E350-4133-80F5-015B638BA8E8}"/>
    <cellStyle name="Normal 6 2 4" xfId="316" xr:uid="{F2024788-EB6A-4709-B737-E2BA19364B6E}"/>
    <cellStyle name="Normal 6 3" xfId="44" xr:uid="{00000000-0005-0000-0000-000060000000}"/>
    <cellStyle name="Normal 6 3 2" xfId="107" xr:uid="{00000000-0005-0000-0000-000061000000}"/>
    <cellStyle name="Normal 6 3 2 2" xfId="256" xr:uid="{04632BF2-B1C3-4033-B219-17FF74D90B28}"/>
    <cellStyle name="Normal 6 3 2 2 2" xfId="537" xr:uid="{976CBC69-4B2D-44A5-B752-78C842D58B7D}"/>
    <cellStyle name="Normal 6 3 2 3" xfId="393" xr:uid="{29AC4A9C-8D54-4529-8CCF-1E0202828354}"/>
    <cellStyle name="Normal 6 3 3" xfId="198" xr:uid="{F8206EC0-307E-4812-BAD0-114AD0BE5DDF}"/>
    <cellStyle name="Normal 6 3 3 2" xfId="480" xr:uid="{0A336CC2-F6C3-43D0-A268-8B4E42B4B888}"/>
    <cellStyle name="Normal 6 3 4" xfId="334" xr:uid="{1F7961DD-F3B1-401A-9480-20325E482FAC}"/>
    <cellStyle name="Normal 6 4" xfId="78" xr:uid="{00000000-0005-0000-0000-000062000000}"/>
    <cellStyle name="Normal 6 4 2" xfId="227" xr:uid="{A9160961-E69D-4BE4-92B7-C39216262617}"/>
    <cellStyle name="Normal 6 4 2 2" xfId="508" xr:uid="{8D78399D-EEB1-4B6E-B923-622B66E4F7DA}"/>
    <cellStyle name="Normal 6 4 3" xfId="364" xr:uid="{AEE6DE7F-2C51-48B0-B9AF-3EDD00694684}"/>
    <cellStyle name="Normal 6 5" xfId="131" xr:uid="{00000000-0005-0000-0000-000063000000}"/>
    <cellStyle name="Normal 6 5 2" xfId="280" xr:uid="{CACAB767-1C5B-4DEA-8470-FF1E4F6CC455}"/>
    <cellStyle name="Normal 6 5 2 2" xfId="561" xr:uid="{BD39EE88-B6E0-4A2D-BE1D-2D929CD6021D}"/>
    <cellStyle name="Normal 6 5 3" xfId="417" xr:uid="{2EF14890-BDBA-48A2-8CF9-1C18DAF2B36C}"/>
    <cellStyle name="Normal 6 6" xfId="169" xr:uid="{33C4B8CD-CF9C-4B48-955A-CF08C5EA5E8F}"/>
    <cellStyle name="Normal 6 6 2" xfId="451" xr:uid="{7FD7F5DA-CC86-4EAD-A2B2-5E6967DCC83F}"/>
    <cellStyle name="Normal 6 7" xfId="305" xr:uid="{10A1B7AB-F6A3-4EBB-AE75-E3539D090B84}"/>
    <cellStyle name="Normal 7" xfId="14" xr:uid="{00000000-0005-0000-0000-000064000000}"/>
    <cellStyle name="Normal 7 2" xfId="28" xr:uid="{00000000-0005-0000-0000-000065000000}"/>
    <cellStyle name="Normal 7 2 2" xfId="91" xr:uid="{00000000-0005-0000-0000-000066000000}"/>
    <cellStyle name="Normal 7 2 2 2" xfId="240" xr:uid="{AE2FD95A-E731-434D-80BC-3757796FBD72}"/>
    <cellStyle name="Normal 7 2 2 2 2" xfId="521" xr:uid="{1932FC72-D46B-454F-A39C-3680150FA936}"/>
    <cellStyle name="Normal 7 2 2 3" xfId="377" xr:uid="{921CB2C3-91A0-4F0A-A275-F2C1442C3122}"/>
    <cellStyle name="Normal 7 2 3" xfId="182" xr:uid="{34581F01-1959-4248-8C57-767F52CBBDE2}"/>
    <cellStyle name="Normal 7 2 3 2" xfId="464" xr:uid="{092BD0E2-967F-4F01-A5A8-A0EB20E00FC6}"/>
    <cellStyle name="Normal 7 2 4" xfId="318" xr:uid="{128FFC95-06E2-4D4A-9D26-0D0A2A55B992}"/>
    <cellStyle name="Normal 7 3" xfId="42" xr:uid="{00000000-0005-0000-0000-000067000000}"/>
    <cellStyle name="Normal 7 3 2" xfId="105" xr:uid="{00000000-0005-0000-0000-000068000000}"/>
    <cellStyle name="Normal 7 3 2 2" xfId="254" xr:uid="{C3B6FD50-0CFE-42A1-8043-402F1C3506A6}"/>
    <cellStyle name="Normal 7 3 2 2 2" xfId="535" xr:uid="{4147F432-004A-4D69-B8A8-EA9A8D974E6E}"/>
    <cellStyle name="Normal 7 3 2 3" xfId="391" xr:uid="{38A01947-9D91-4CFE-B9A6-CD8CB724ED5E}"/>
    <cellStyle name="Normal 7 3 3" xfId="196" xr:uid="{CF2FAD3C-5ABB-4ABF-912E-053C8967EDFC}"/>
    <cellStyle name="Normal 7 3 3 2" xfId="478" xr:uid="{5F90C19E-DDA4-4C12-9D20-2C411AEBD205}"/>
    <cellStyle name="Normal 7 3 4" xfId="332" xr:uid="{E63A2677-DF67-41FA-BD75-A0D71B8CFD9E}"/>
    <cellStyle name="Normal 7 4" xfId="80" xr:uid="{00000000-0005-0000-0000-000069000000}"/>
    <cellStyle name="Normal 7 4 2" xfId="229" xr:uid="{533789FC-9EBD-4EFF-ABFC-0026B17ABEFC}"/>
    <cellStyle name="Normal 7 4 2 2" xfId="510" xr:uid="{C79D37BC-B729-450B-9CCB-E97ABA3BFC67}"/>
    <cellStyle name="Normal 7 4 3" xfId="366" xr:uid="{20D9C74F-64CE-402E-88DA-85D4945004C9}"/>
    <cellStyle name="Normal 7 5" xfId="171" xr:uid="{51F6F8D3-6DCA-44C8-8C84-6754A86EBE06}"/>
    <cellStyle name="Normal 7 5 2" xfId="453" xr:uid="{71BD400E-C73E-4DBD-9F29-EB77C5CB1395}"/>
    <cellStyle name="Normal 7 6" xfId="307" xr:uid="{EB6E2FAB-80CE-4E8D-AA2B-94B07231CFC8}"/>
    <cellStyle name="Normal 8" xfId="15" xr:uid="{00000000-0005-0000-0000-00006A000000}"/>
    <cellStyle name="Normal 8 2" xfId="29" xr:uid="{00000000-0005-0000-0000-00006B000000}"/>
    <cellStyle name="Normal 8 2 2" xfId="92" xr:uid="{00000000-0005-0000-0000-00006C000000}"/>
    <cellStyle name="Normal 8 2 2 2" xfId="241" xr:uid="{92575BA0-1F93-4729-9BC7-2127285CBD25}"/>
    <cellStyle name="Normal 8 2 2 2 2" xfId="522" xr:uid="{7431513C-875E-4898-BDD1-765DCA9EE542}"/>
    <cellStyle name="Normal 8 2 2 3" xfId="378" xr:uid="{4E5C382A-E37E-4B72-808F-3C4839BD8864}"/>
    <cellStyle name="Normal 8 2 3" xfId="183" xr:uid="{139E0990-25F5-4786-A4EE-21CF2C8CC378}"/>
    <cellStyle name="Normal 8 2 3 2" xfId="465" xr:uid="{86EC96E1-777A-4085-AD56-76187BFD109E}"/>
    <cellStyle name="Normal 8 2 4" xfId="319" xr:uid="{D0AE8928-08A6-4021-8540-60506AA63452}"/>
    <cellStyle name="Normal 8 3" xfId="49" xr:uid="{00000000-0005-0000-0000-00006D000000}"/>
    <cellStyle name="Normal 8 3 2" xfId="112" xr:uid="{00000000-0005-0000-0000-00006E000000}"/>
    <cellStyle name="Normal 8 3 2 2" xfId="261" xr:uid="{E0E4EF43-86C7-463C-A0DD-AFFEEB4EACDF}"/>
    <cellStyle name="Normal 8 3 2 2 2" xfId="542" xr:uid="{FA9071B4-F0F8-4DEB-BFB4-BA3788D6827D}"/>
    <cellStyle name="Normal 8 3 2 3" xfId="398" xr:uid="{7DC5A3A7-254E-412F-9FFB-BD500AC050D3}"/>
    <cellStyle name="Normal 8 3 3" xfId="203" xr:uid="{803BCA77-7FE9-4F13-A2ED-D076FA0587B4}"/>
    <cellStyle name="Normal 8 3 3 2" xfId="485" xr:uid="{31B8B6E3-F250-45DB-BCB6-48586337B745}"/>
    <cellStyle name="Normal 8 3 4" xfId="339" xr:uid="{DD7F59DD-FCED-4A70-B4A0-470365D6498F}"/>
    <cellStyle name="Normal 8 4" xfId="81" xr:uid="{00000000-0005-0000-0000-00006F000000}"/>
    <cellStyle name="Normal 8 4 2" xfId="230" xr:uid="{8AE90AC7-EECA-4D8F-B77A-CB19C74F0BE4}"/>
    <cellStyle name="Normal 8 4 2 2" xfId="511" xr:uid="{C0937B34-81B1-407E-8A68-50CBEC3313E2}"/>
    <cellStyle name="Normal 8 4 3" xfId="367" xr:uid="{7B5440C4-F490-4E41-8BDB-D8AADA53F4FD}"/>
    <cellStyle name="Normal 8 5" xfId="172" xr:uid="{ECED6DF3-D54F-4CFB-B866-0FFA806FE8B8}"/>
    <cellStyle name="Normal 8 5 2" xfId="454" xr:uid="{671FE63F-730D-42E6-B76C-2F697ED4A345}"/>
    <cellStyle name="Normal 8 6" xfId="308" xr:uid="{FCD6BB7C-AE64-41AB-BC0F-07C719E121A6}"/>
    <cellStyle name="Normal 9" xfId="19" xr:uid="{00000000-0005-0000-0000-000070000000}"/>
    <cellStyle name="Note" xfId="8" builtinId="10"/>
    <cellStyle name="Note 2" xfId="22" xr:uid="{00000000-0005-0000-0000-000072000000}"/>
    <cellStyle name="Note 3" xfId="74" xr:uid="{00000000-0005-0000-0000-000073000000}"/>
    <cellStyle name="Note 4" xfId="165" xr:uid="{8A883D1A-8740-465F-B0EA-47415D30AD23}"/>
    <cellStyle name="Percent 2" xfId="71" xr:uid="{00000000-0005-0000-0000-000075000000}"/>
    <cellStyle name="Percent 3" xfId="162" xr:uid="{6B62E2ED-8CD0-43C2-A719-3B7F89DD57AF}"/>
    <cellStyle name="Pourcentage" xfId="3" builtinId="5"/>
    <cellStyle name="Pourcentage 2" xfId="10" xr:uid="{00000000-0005-0000-0000-000076000000}"/>
    <cellStyle name="Pourcentage 2 2" xfId="24" xr:uid="{00000000-0005-0000-0000-000077000000}"/>
    <cellStyle name="Pourcentage 2 2 2" xfId="87" xr:uid="{00000000-0005-0000-0000-000078000000}"/>
    <cellStyle name="Pourcentage 2 2 2 2" xfId="236" xr:uid="{42591BC4-6318-4178-A268-F05999719ED9}"/>
    <cellStyle name="Pourcentage 2 2 2 2 2" xfId="517" xr:uid="{F790F22B-7B4C-4BEB-8D01-6C21D895CDB3}"/>
    <cellStyle name="Pourcentage 2 2 2 3" xfId="373" xr:uid="{0CE5BC76-A485-4E52-839B-4714BD5B257A}"/>
    <cellStyle name="Pourcentage 2 2 3" xfId="178" xr:uid="{621F1488-D378-4F0C-8563-D7332E0E9843}"/>
    <cellStyle name="Pourcentage 2 2 3 2" xfId="460" xr:uid="{B610B481-531C-4256-B4B0-74F5E73415CA}"/>
    <cellStyle name="Pourcentage 2 2 4" xfId="314" xr:uid="{256FF6BF-BAEA-433D-8291-B3761C2AFD60}"/>
    <cellStyle name="Pourcentage 2 3" xfId="45" xr:uid="{00000000-0005-0000-0000-000079000000}"/>
    <cellStyle name="Pourcentage 2 3 2" xfId="108" xr:uid="{00000000-0005-0000-0000-00007A000000}"/>
    <cellStyle name="Pourcentage 2 3 2 2" xfId="257" xr:uid="{83A2111D-1DBB-497C-B74A-E77678300497}"/>
    <cellStyle name="Pourcentage 2 3 2 2 2" xfId="538" xr:uid="{6C6BD003-5E07-47BD-9D13-24D1EB6F2DCB}"/>
    <cellStyle name="Pourcentage 2 3 2 3" xfId="394" xr:uid="{A2A00E2A-CEAB-4A8A-A564-2C15F36CD613}"/>
    <cellStyle name="Pourcentage 2 3 3" xfId="199" xr:uid="{FEC7CEA9-214A-43F2-99B5-1BEE3393802E}"/>
    <cellStyle name="Pourcentage 2 3 3 2" xfId="481" xr:uid="{911FF41B-F380-4377-A028-C11BEEE792F1}"/>
    <cellStyle name="Pourcentage 2 3 4" xfId="335" xr:uid="{9541E328-77F9-4770-9A4D-EE15B03AC09C}"/>
    <cellStyle name="Pourcentage 2 4" xfId="76" xr:uid="{00000000-0005-0000-0000-00007B000000}"/>
    <cellStyle name="Pourcentage 2 4 2" xfId="225" xr:uid="{D8862FB7-C7BE-43D3-B665-2EE5B7C384A3}"/>
    <cellStyle name="Pourcentage 2 4 2 2" xfId="506" xr:uid="{4AE26810-D9D2-4379-BDF9-293F3DA62AB8}"/>
    <cellStyle name="Pourcentage 2 4 3" xfId="362" xr:uid="{5C865A2F-EEAF-4A80-9806-2D8EC2ABB30A}"/>
    <cellStyle name="Pourcentage 2 5" xfId="132" xr:uid="{00000000-0005-0000-0000-00007C000000}"/>
    <cellStyle name="Pourcentage 2 5 2" xfId="281" xr:uid="{FD119F2A-2D88-478C-B1FA-B24FCE5AB943}"/>
    <cellStyle name="Pourcentage 2 5 2 2" xfId="562" xr:uid="{99E6B7E1-3794-4E54-85F2-351C427A6219}"/>
    <cellStyle name="Pourcentage 2 5 3" xfId="418" xr:uid="{59AF30BE-ED32-47C7-81E5-FBECEB06D4FA}"/>
    <cellStyle name="Pourcentage 2 6" xfId="167" xr:uid="{A15B08DB-190A-47AE-B233-8941AB150E9D}"/>
    <cellStyle name="Pourcentage 2 6 2" xfId="449" xr:uid="{EA5A4091-4524-40BD-BE78-4B3CC6753DF8}"/>
    <cellStyle name="Pourcentage 2 7" xfId="303" xr:uid="{ABE47C24-5491-4ADE-B8F7-EDD8874DF3EE}"/>
    <cellStyle name="Pourcentage 3" xfId="13" xr:uid="{00000000-0005-0000-0000-00007D000000}"/>
    <cellStyle name="Pourcentage 3 2" xfId="27" xr:uid="{00000000-0005-0000-0000-00007E000000}"/>
    <cellStyle name="Pourcentage 3 2 2" xfId="90" xr:uid="{00000000-0005-0000-0000-00007F000000}"/>
    <cellStyle name="Pourcentage 3 2 2 2" xfId="239" xr:uid="{76ADAC8C-6334-42CC-88AF-9BF63115E640}"/>
    <cellStyle name="Pourcentage 3 2 2 2 2" xfId="520" xr:uid="{FE5B9C53-2503-4E26-ADF1-D67A1E87E79E}"/>
    <cellStyle name="Pourcentage 3 2 2 3" xfId="376" xr:uid="{1C22CB53-421A-4A01-952B-F158C70C83CD}"/>
    <cellStyle name="Pourcentage 3 2 3" xfId="181" xr:uid="{2928B0F6-A032-4352-8D30-A93497BDD6BA}"/>
    <cellStyle name="Pourcentage 3 2 3 2" xfId="463" xr:uid="{1F0E51AC-53E9-44F4-AB85-C29232698C9E}"/>
    <cellStyle name="Pourcentage 3 2 4" xfId="317" xr:uid="{6AD75EC3-ABA1-45C5-B1E1-81FCED33316A}"/>
    <cellStyle name="Pourcentage 3 3" xfId="46" xr:uid="{00000000-0005-0000-0000-000080000000}"/>
    <cellStyle name="Pourcentage 3 3 2" xfId="109" xr:uid="{00000000-0005-0000-0000-000081000000}"/>
    <cellStyle name="Pourcentage 3 3 2 2" xfId="258" xr:uid="{0E014C61-C9FF-4AA0-9DD8-F4CACBBD4DC4}"/>
    <cellStyle name="Pourcentage 3 3 2 2 2" xfId="539" xr:uid="{7C6FF20E-729F-4E00-9744-6D26F9262560}"/>
    <cellStyle name="Pourcentage 3 3 2 3" xfId="395" xr:uid="{B0830254-40E0-4AEA-96C4-1C89F0AB36CA}"/>
    <cellStyle name="Pourcentage 3 3 3" xfId="200" xr:uid="{651A7E37-4548-46CF-AC7F-BDE60487980B}"/>
    <cellStyle name="Pourcentage 3 3 3 2" xfId="482" xr:uid="{CCBD2A70-E373-4C1C-B0B1-FE9CDFF5EDEC}"/>
    <cellStyle name="Pourcentage 3 3 4" xfId="336" xr:uid="{35E735C0-B9A8-45E3-9B2F-19D4AF0C3B56}"/>
    <cellStyle name="Pourcentage 3 4" xfId="79" xr:uid="{00000000-0005-0000-0000-000082000000}"/>
    <cellStyle name="Pourcentage 3 4 2" xfId="228" xr:uid="{E3D5843C-272C-4A0E-99A0-C8D6DCBDC14E}"/>
    <cellStyle name="Pourcentage 3 4 2 2" xfId="509" xr:uid="{167FAB0C-33F4-44B9-AB02-354371B65FD4}"/>
    <cellStyle name="Pourcentage 3 4 3" xfId="365" xr:uid="{F9EF0C84-E61A-4568-A4F0-D3519F993225}"/>
    <cellStyle name="Pourcentage 3 5" xfId="133" xr:uid="{00000000-0005-0000-0000-000083000000}"/>
    <cellStyle name="Pourcentage 3 5 2" xfId="282" xr:uid="{42253B23-4F3C-4992-8413-07F14909F94B}"/>
    <cellStyle name="Pourcentage 3 5 2 2" xfId="563" xr:uid="{BF88C4A0-DF06-40E8-BFD9-CA77C8C26542}"/>
    <cellStyle name="Pourcentage 3 5 3" xfId="419" xr:uid="{02794B70-32ED-436C-B219-F54FB7BC8653}"/>
    <cellStyle name="Pourcentage 3 6" xfId="170" xr:uid="{A8A66B0A-8794-4D5A-AB90-20BFFA4D2C09}"/>
    <cellStyle name="Pourcentage 3 6 2" xfId="452" xr:uid="{0EBC7523-0685-4604-A828-9091DD4A40E5}"/>
    <cellStyle name="Pourcentage 3 7" xfId="306" xr:uid="{E8A718F9-B92F-4E10-890E-7144BB6637F9}"/>
    <cellStyle name="Pourcentage 4" xfId="16" xr:uid="{00000000-0005-0000-0000-000084000000}"/>
    <cellStyle name="Pourcentage 4 2" xfId="30" xr:uid="{00000000-0005-0000-0000-000085000000}"/>
    <cellStyle name="Pourcentage 4 2 2" xfId="93" xr:uid="{00000000-0005-0000-0000-000086000000}"/>
    <cellStyle name="Pourcentage 4 2 2 2" xfId="242" xr:uid="{436F7B11-BC8D-41F2-90A2-3F9F5D40456D}"/>
    <cellStyle name="Pourcentage 4 2 2 2 2" xfId="523" xr:uid="{08165EF5-9E33-4991-9219-79504D8D8A48}"/>
    <cellStyle name="Pourcentage 4 2 2 3" xfId="379" xr:uid="{FFC787D2-D9AE-4954-8BEC-EF4EA9C82E38}"/>
    <cellStyle name="Pourcentage 4 2 3" xfId="184" xr:uid="{79685446-21D0-4A16-B27E-388E48FAA144}"/>
    <cellStyle name="Pourcentage 4 2 3 2" xfId="466" xr:uid="{911E2F73-8BE1-44C1-A925-01AB9BED43BF}"/>
    <cellStyle name="Pourcentage 4 2 4" xfId="320" xr:uid="{07686423-0AA7-428D-BB94-137D9C3A2D4E}"/>
    <cellStyle name="Pourcentage 4 3" xfId="82" xr:uid="{00000000-0005-0000-0000-000087000000}"/>
    <cellStyle name="Pourcentage 4 3 2" xfId="231" xr:uid="{96CFF05E-5EE1-4205-9D51-89A5FDA24D96}"/>
    <cellStyle name="Pourcentage 4 3 2 2" xfId="512" xr:uid="{B332E450-E21F-49D2-AA27-A2C52EE303EC}"/>
    <cellStyle name="Pourcentage 4 3 3" xfId="368" xr:uid="{C51C3980-F381-4271-A841-1414D17B6664}"/>
    <cellStyle name="Pourcentage 4 4" xfId="173" xr:uid="{4EE19B6A-BEDE-4B3F-8A26-C92E9411DCD5}"/>
    <cellStyle name="Pourcentage 4 4 2" xfId="455" xr:uid="{1B5510F0-90B7-4D29-A237-2E024BF4B88B}"/>
    <cellStyle name="Pourcentage 4 5" xfId="309" xr:uid="{FD50AA1E-FB86-49BE-BDCD-AA8F06EB4078}"/>
    <cellStyle name="Pourcentage 5" xfId="18" xr:uid="{00000000-0005-0000-0000-000088000000}"/>
    <cellStyle name="Pourcentage 5 2" xfId="41" xr:uid="{00000000-0005-0000-0000-000089000000}"/>
    <cellStyle name="Pourcentage 5 2 2" xfId="104" xr:uid="{00000000-0005-0000-0000-00008A000000}"/>
    <cellStyle name="Pourcentage 5 2 2 2" xfId="253" xr:uid="{BD2DF40B-73FE-41A1-86D3-6098BDC5FDBD}"/>
    <cellStyle name="Pourcentage 5 2 2 2 2" xfId="534" xr:uid="{F7C6790F-84C9-4DD7-A72A-15DC762903DA}"/>
    <cellStyle name="Pourcentage 5 2 2 3" xfId="390" xr:uid="{ADD70BFA-4C3E-4026-8D7B-500A880665D7}"/>
    <cellStyle name="Pourcentage 5 2 3" xfId="195" xr:uid="{CAA7C38E-5498-4C28-9D1F-879F9F3EB73D}"/>
    <cellStyle name="Pourcentage 5 2 3 2" xfId="477" xr:uid="{4F85D9B4-C17A-4735-AE1E-093C70AE2B87}"/>
    <cellStyle name="Pourcentage 5 2 4" xfId="331" xr:uid="{107C0275-3174-47D8-A719-E77D1D0C82FE}"/>
    <cellStyle name="Pourcentage 5 3" xfId="84" xr:uid="{00000000-0005-0000-0000-00008B000000}"/>
    <cellStyle name="Pourcentage 5 3 2" xfId="233" xr:uid="{10D39AA6-CFF4-42A2-B146-5CF41DA607B8}"/>
    <cellStyle name="Pourcentage 5 3 2 2" xfId="514" xr:uid="{119D1537-6365-4BCB-9F96-1E01C9B72280}"/>
    <cellStyle name="Pourcentage 5 3 3" xfId="370" xr:uid="{EAFC885D-1BAF-4AC5-8D15-5F528609F540}"/>
    <cellStyle name="Pourcentage 5 4" xfId="175" xr:uid="{40AA5A04-531A-429A-AC52-4EA0256EB51C}"/>
    <cellStyle name="Pourcentage 5 4 2" xfId="457" xr:uid="{9652AC2F-7BAA-4E46-B751-A72EF96F4A72}"/>
    <cellStyle name="Pourcentage 5 5" xfId="311" xr:uid="{1AFE557F-9BFF-4E49-A026-BBA52965F336}"/>
    <cellStyle name="Pourcentage 6" xfId="20" xr:uid="{00000000-0005-0000-0000-00008C000000}"/>
    <cellStyle name="Pourcentage 7" xfId="33" xr:uid="{00000000-0005-0000-0000-00008D000000}"/>
    <cellStyle name="Pourcentage 7 2" xfId="39" xr:uid="{00000000-0005-0000-0000-00008E000000}"/>
    <cellStyle name="Pourcentage 7 2 2" xfId="102" xr:uid="{00000000-0005-0000-0000-00008F000000}"/>
    <cellStyle name="Pourcentage 7 2 2 2" xfId="251" xr:uid="{C45D6116-9DB8-4769-A3F1-F3A70E144246}"/>
    <cellStyle name="Pourcentage 7 2 2 2 2" xfId="532" xr:uid="{0FCC2E9F-BDA8-47E9-9277-A26C37B01978}"/>
    <cellStyle name="Pourcentage 7 2 2 3" xfId="388" xr:uid="{82805C4B-5E49-4802-997E-8D1E021E64FD}"/>
    <cellStyle name="Pourcentage 7 2 3" xfId="193" xr:uid="{B41EF35A-A5C0-42C8-B41C-F1E4CA9C942E}"/>
    <cellStyle name="Pourcentage 7 2 3 2" xfId="475" xr:uid="{FD4C6A80-3E1F-4603-9CFA-F4EA87AE8CAF}"/>
    <cellStyle name="Pourcentage 7 2 4" xfId="329" xr:uid="{DBA9BFCB-CA8F-42BA-B0F4-706DDA5FFFC9}"/>
    <cellStyle name="Pourcentage 7 2 5" xfId="585" xr:uid="{5BE79F95-42D7-4E88-8BD7-C9F3461708A4}"/>
    <cellStyle name="Pourcentage 7 3" xfId="96" xr:uid="{00000000-0005-0000-0000-000090000000}"/>
    <cellStyle name="Pourcentage 7 3 2" xfId="245" xr:uid="{DE71D2CF-A38A-4384-BA02-D3C893420862}"/>
    <cellStyle name="Pourcentage 7 3 2 2" xfId="526" xr:uid="{45B3E154-3444-4EEC-8F8B-4F30CE01CE07}"/>
    <cellStyle name="Pourcentage 7 3 3" xfId="382" xr:uid="{AC6BE1A0-6481-412D-9B2C-4845B00C274E}"/>
    <cellStyle name="Pourcentage 7 4" xfId="187" xr:uid="{80768252-19C0-4D97-925D-73FAC763C23D}"/>
    <cellStyle name="Pourcentage 7 4 2" xfId="469" xr:uid="{FDAB90C7-7831-41C8-B64C-C376B0B4D71A}"/>
    <cellStyle name="Pourcentage 7 5" xfId="323" xr:uid="{DE12AD05-1F50-4F46-A303-55337DE5C58E}"/>
    <cellStyle name="Titre 1" xfId="4" builtinId="16"/>
  </cellStyles>
  <dxfs count="23"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  <dxf>
      <font>
        <b val="0"/>
        <color theme="6" tint="-0.249977111117893"/>
      </font>
      <numFmt numFmtId="14" formatCode="0.00%"/>
      <alignment horizontal="center" vertical="center" textRotation="0" wrapText="0" indent="0" justifyLastLine="0" shrinkToFit="0" readingOrder="0"/>
    </dxf>
    <dxf>
      <font>
        <b val="0"/>
      </font>
      <numFmt numFmtId="0" formatCode="General"/>
    </dxf>
  </dxfs>
  <tableStyles count="0" defaultTableStyle="TableStyleMedium2" defaultPivotStyle="PivotStyleLight16"/>
  <colors>
    <mruColors>
      <color rgb="FFFF7C80"/>
      <color rgb="FFED7D31"/>
      <color rgb="FFFF0066"/>
      <color rgb="FFFBE4D7"/>
      <color rgb="FFF4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'!$B$48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'!$B$49</c:f>
              <c:numCache>
                <c:formatCode>0.00%</c:formatCode>
                <c:ptCount val="1"/>
                <c:pt idx="0">
                  <c:v>0.96138996138996136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3-46F7-A386-000E4B7309B5}"/>
            </c:ext>
          </c:extLst>
        </c:ser>
        <c:ser>
          <c:idx val="1"/>
          <c:order val="1"/>
          <c:tx>
            <c:strRef>
              <c:f>'CS_2G_3G '!$C$48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'!$C$49</c:f>
              <c:numCache>
                <c:formatCode>0.00%</c:formatCode>
                <c:ptCount val="1"/>
                <c:pt idx="0">
                  <c:v>0.97318007662835249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3-46F7-A386-000E4B7309B5}"/>
            </c:ext>
          </c:extLst>
        </c:ser>
        <c:ser>
          <c:idx val="2"/>
          <c:order val="2"/>
          <c:tx>
            <c:strRef>
              <c:f>'CS_2G_3G '!$D$48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'!$A$49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'!$D$49</c:f>
              <c:numCache>
                <c:formatCode>0.00%</c:formatCode>
                <c:ptCount val="1"/>
                <c:pt idx="0">
                  <c:v>0.98479087452471481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3-46F7-A386-000E4B7309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9126608"/>
        <c:axId val="229127000"/>
      </c:barChart>
      <c:catAx>
        <c:axId val="22912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9127000"/>
        <c:crosses val="autoZero"/>
        <c:auto val="1"/>
        <c:lblAlgn val="ctr"/>
        <c:lblOffset val="100"/>
        <c:noMultiLvlLbl val="0"/>
      </c:catAx>
      <c:valAx>
        <c:axId val="229127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912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Call</a:t>
            </a:r>
            <a:r>
              <a:rPr lang="fr-FR" baseline="0"/>
              <a:t> setup time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C-42C3-8A4D-A188763A1D4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C-42C3-8A4D-A188763A1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'!$B$73</c:f>
              <c:numCache>
                <c:formatCode>0.00</c:formatCode>
                <c:ptCount val="1"/>
                <c:pt idx="0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AC-42C3-8A4D-A188763A1D46}"/>
            </c:ext>
          </c:extLst>
        </c:ser>
        <c:ser>
          <c:idx val="1"/>
          <c:order val="1"/>
          <c:tx>
            <c:strRef>
              <c:f>'CS_2G_3G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'!$C$73</c:f>
              <c:numCache>
                <c:formatCode>0.00</c:formatCode>
                <c:ptCount val="1"/>
                <c:pt idx="0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AC-42C3-8A4D-A188763A1D46}"/>
            </c:ext>
          </c:extLst>
        </c:ser>
        <c:ser>
          <c:idx val="2"/>
          <c:order val="2"/>
          <c:tx>
            <c:strRef>
              <c:f>'CS_2G_3G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'!$A$73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'!$D$73</c:f>
              <c:numCache>
                <c:formatCode>0.00</c:formatCode>
                <c:ptCount val="1"/>
                <c:pt idx="0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AC-42C3-8A4D-A188763A1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0528"/>
        <c:axId val="286391704"/>
      </c:barChart>
      <c:catAx>
        <c:axId val="28639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704"/>
        <c:crosses val="autoZero"/>
        <c:auto val="1"/>
        <c:lblAlgn val="ctr"/>
        <c:lblOffset val="100"/>
        <c:noMultiLvlLbl val="0"/>
      </c:catAx>
      <c:valAx>
        <c:axId val="28639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'CS_2G_3G '!$A$192</c:f>
              <c:strCache>
                <c:ptCount val="1"/>
                <c:pt idx="0">
                  <c:v>&gt; 20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'!$B$192:$D$192</c:f>
              <c:numCache>
                <c:formatCode>0.00%</c:formatCode>
                <c:ptCount val="3"/>
                <c:pt idx="0">
                  <c:v>0.72819999999999996</c:v>
                </c:pt>
                <c:pt idx="1">
                  <c:v>0.49180000000000001</c:v>
                </c:pt>
                <c:pt idx="2">
                  <c:v>0.70660000000000001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169-A6BE-E3005DA7BD85}"/>
            </c:ext>
          </c:extLst>
        </c:ser>
        <c:ser>
          <c:idx val="1"/>
          <c:order val="1"/>
          <c:tx>
            <c:strRef>
              <c:f>'CS_2G_3G '!$A$193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'!$B$193:$D$193</c:f>
              <c:numCache>
                <c:formatCode>0.00%</c:formatCode>
                <c:ptCount val="3"/>
                <c:pt idx="0">
                  <c:v>0.17219999999999999</c:v>
                </c:pt>
                <c:pt idx="1">
                  <c:v>0.33</c:v>
                </c:pt>
                <c:pt idx="2">
                  <c:v>0.17660000000000001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B-4169-A6BE-E3005DA7BD85}"/>
            </c:ext>
          </c:extLst>
        </c:ser>
        <c:ser>
          <c:idx val="2"/>
          <c:order val="2"/>
          <c:tx>
            <c:strRef>
              <c:f>'CS_2G_3G '!$A$194</c:f>
              <c:strCache>
                <c:ptCount val="1"/>
                <c:pt idx="0">
                  <c:v>&gt;10 AND &lt;= 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'!$B$194:$D$194</c:f>
              <c:numCache>
                <c:formatCode>0.00%</c:formatCode>
                <c:ptCount val="3"/>
                <c:pt idx="0">
                  <c:v>8.1500000000000003E-2</c:v>
                </c:pt>
                <c:pt idx="1">
                  <c:v>0.11840000000000001</c:v>
                </c:pt>
                <c:pt idx="2">
                  <c:v>8.9399999999999993E-2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2-475A-8E25-DC8B1DC77592}"/>
            </c:ext>
          </c:extLst>
        </c:ser>
        <c:ser>
          <c:idx val="3"/>
          <c:order val="3"/>
          <c:tx>
            <c:strRef>
              <c:f>'CS_2G_3G '!$A$195</c:f>
              <c:strCache>
                <c:ptCount val="1"/>
                <c:pt idx="0">
                  <c:v>&lt;=10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'!$B$191:$D$191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'!$B$195:$D$195</c:f>
              <c:numCache>
                <c:formatCode>0.00%</c:formatCode>
                <c:ptCount val="3"/>
                <c:pt idx="0">
                  <c:v>1.8100000000000002E-2</c:v>
                </c:pt>
                <c:pt idx="1">
                  <c:v>5.9900000000000002E-2</c:v>
                </c:pt>
                <c:pt idx="2">
                  <c:v>2.75E-2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B2-475A-8E25-DC8B1DC775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86384648"/>
        <c:axId val="286385040"/>
      </c:barChart>
      <c:catAx>
        <c:axId val="2863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5040"/>
        <c:crosses val="autoZero"/>
        <c:auto val="1"/>
        <c:lblAlgn val="ctr"/>
        <c:lblOffset val="100"/>
        <c:noMultiLvlLbl val="0"/>
      </c:catAx>
      <c:valAx>
        <c:axId val="2863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Rapport</a:t>
            </a:r>
            <a:r>
              <a:rPr lang="fr-FR" baseline="0"/>
              <a:t> CSFB attempt / CS attempt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'!$H$84</c:f>
              <c:numCache>
                <c:formatCode>0.00%</c:formatCode>
                <c:ptCount val="1"/>
                <c:pt idx="0">
                  <c:v>0.92015209125475284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0-4694-BCDE-308CB9E0C09D}"/>
            </c:ext>
          </c:extLst>
        </c:ser>
        <c:ser>
          <c:idx val="1"/>
          <c:order val="1"/>
          <c:tx>
            <c:strRef>
              <c:f>'CS_2G_3G '!$I$83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'!$I$84</c:f>
              <c:numCache>
                <c:formatCode>0.00%</c:formatCode>
                <c:ptCount val="1"/>
                <c:pt idx="0">
                  <c:v>3.875968992248062E-3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0-4694-BCDE-308CB9E0C09D}"/>
            </c:ext>
          </c:extLst>
        </c:ser>
        <c:ser>
          <c:idx val="2"/>
          <c:order val="2"/>
          <c:tx>
            <c:strRef>
              <c:f>'CS_2G_3G '!$J$83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'!$J$84</c:f>
              <c:numCache>
                <c:formatCode>0.00%</c:formatCode>
                <c:ptCount val="1"/>
                <c:pt idx="0">
                  <c:v>0.93486590038314177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0-4694-BCDE-308CB9E0C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86608"/>
        <c:axId val="286387000"/>
      </c:barChart>
      <c:catAx>
        <c:axId val="28638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6387000"/>
        <c:crosses val="autoZero"/>
        <c:auto val="1"/>
        <c:lblAlgn val="ctr"/>
        <c:lblOffset val="100"/>
        <c:noMultiLvlLbl val="0"/>
      </c:catAx>
      <c:valAx>
        <c:axId val="28638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MO MOS Distribution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'CS_2G_3G '!$B$118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-3.4808959113451443E-2"/>
                  <c:y val="-9.125425014873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'!$B$119:$B$122</c:f>
              <c:numCache>
                <c:formatCode>0.00%</c:formatCode>
                <c:ptCount val="4"/>
                <c:pt idx="0">
                  <c:v>3.2000000000000001E-2</c:v>
                </c:pt>
                <c:pt idx="1">
                  <c:v>1.4999999999999999E-2</c:v>
                </c:pt>
                <c:pt idx="2">
                  <c:v>8.9200000000000002E-2</c:v>
                </c:pt>
                <c:pt idx="3">
                  <c:v>0.8639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0-4DF2-AE96-DD62B692B451}"/>
            </c:ext>
          </c:extLst>
        </c:ser>
        <c:ser>
          <c:idx val="1"/>
          <c:order val="1"/>
          <c:tx>
            <c:strRef>
              <c:f>'CS_2G_3G '!$C$118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205972742300963E-3"/>
                  <c:y val="-9.58169626561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1-48E5-8FC5-046CAD13AD78}"/>
                </c:ext>
              </c:extLst>
            </c:dLbl>
            <c:dLbl>
              <c:idx val="1"/>
              <c:layout>
                <c:manualLayout>
                  <c:x val="-4.6411945484602776E-3"/>
                  <c:y val="-0.141444087730542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1-48E5-8FC5-046CAD13AD78}"/>
                </c:ext>
              </c:extLst>
            </c:dLbl>
            <c:dLbl>
              <c:idx val="2"/>
              <c:layout>
                <c:manualLayout>
                  <c:x val="2.0606059731973308E-2"/>
                  <c:y val="-0.10420305177801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5-418F-8782-9DD99683FA41}"/>
                </c:ext>
              </c:extLst>
            </c:dLbl>
            <c:dLbl>
              <c:idx val="3"/>
              <c:layout>
                <c:manualLayout>
                  <c:x val="-1.7017516756548307E-16"/>
                  <c:y val="-5.4752550089242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'!$C$119:$C$122</c:f>
              <c:numCache>
                <c:formatCode>0.00%</c:formatCode>
                <c:ptCount val="4"/>
                <c:pt idx="0">
                  <c:v>2.7799999999999998E-2</c:v>
                </c:pt>
                <c:pt idx="1">
                  <c:v>2.0500000000000001E-2</c:v>
                </c:pt>
                <c:pt idx="2">
                  <c:v>5.4199999999999998E-2</c:v>
                </c:pt>
                <c:pt idx="3">
                  <c:v>0.89749999999999996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0-4DF2-AE96-DD62B692B451}"/>
            </c:ext>
          </c:extLst>
        </c:ser>
        <c:ser>
          <c:idx val="2"/>
          <c:order val="2"/>
          <c:tx>
            <c:strRef>
              <c:f>'CS_2G_3G '!$D$118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3.9450153661911638E-2"/>
                  <c:y val="-2.7376275044621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9-4CA0-B493-4D062C79C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'!$A$119:$A$122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'!$D$119:$D$122</c:f>
              <c:numCache>
                <c:formatCode>0.00%</c:formatCode>
                <c:ptCount val="4"/>
                <c:pt idx="0">
                  <c:v>4.7000000000000002E-3</c:v>
                </c:pt>
                <c:pt idx="1">
                  <c:v>1.5299999999999999E-2</c:v>
                </c:pt>
                <c:pt idx="2">
                  <c:v>3.2399999999999998E-2</c:v>
                </c:pt>
                <c:pt idx="3">
                  <c:v>0.9476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0-4DF2-AE96-DD62B692B4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15312"/>
        <c:axId val="286814528"/>
        <c:axId val="0"/>
      </c:bar3DChart>
      <c:catAx>
        <c:axId val="28681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4528"/>
        <c:crosses val="autoZero"/>
        <c:auto val="1"/>
        <c:lblAlgn val="ctr"/>
        <c:lblOffset val="100"/>
        <c:noMultiLvlLbl val="0"/>
      </c:catAx>
      <c:valAx>
        <c:axId val="2868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MT MOS Distribution (%)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'!$H$117:$H$118</c:f>
              <c:strCache>
                <c:ptCount val="2"/>
                <c:pt idx="1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0842806267635991E-2"/>
                  <c:y val="-4.61417335994294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0-4335-AD5C-C91F894AB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'!$H$119:$H$122</c:f>
              <c:numCache>
                <c:formatCode>0.00%</c:formatCode>
                <c:ptCount val="4"/>
                <c:pt idx="0">
                  <c:v>5.0700000000000002E-2</c:v>
                </c:pt>
                <c:pt idx="1">
                  <c:v>2.06E-2</c:v>
                </c:pt>
                <c:pt idx="2">
                  <c:v>7.1099999999999997E-2</c:v>
                </c:pt>
                <c:pt idx="3">
                  <c:v>0.85770000000000002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A-42B7-9EF5-601EE465F394}"/>
            </c:ext>
          </c:extLst>
        </c:ser>
        <c:ser>
          <c:idx val="1"/>
          <c:order val="1"/>
          <c:tx>
            <c:strRef>
              <c:f>'CS_2G_3G '!$I$117:$I$118</c:f>
              <c:strCache>
                <c:ptCount val="2"/>
                <c:pt idx="1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847674334371E-3"/>
                  <c:y val="-9.7437150845642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C-4D42-B739-E854D8E5DF24}"/>
                </c:ext>
              </c:extLst>
            </c:dLbl>
            <c:dLbl>
              <c:idx val="1"/>
              <c:layout>
                <c:manualLayout>
                  <c:x val="-4.6721533896821534E-17"/>
                  <c:y val="-8.351755786769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C-4D42-B739-E854D8E5DF24}"/>
                </c:ext>
              </c:extLst>
            </c:dLbl>
            <c:dLbl>
              <c:idx val="3"/>
              <c:layout>
                <c:manualLayout>
                  <c:x val="2.4970296224931091E-2"/>
                  <c:y val="-5.537008031931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'!$I$119:$I$122</c:f>
              <c:numCache>
                <c:formatCode>0.00%</c:formatCode>
                <c:ptCount val="4"/>
                <c:pt idx="0">
                  <c:v>2.53E-2</c:v>
                </c:pt>
                <c:pt idx="1">
                  <c:v>2.5399999999999999E-2</c:v>
                </c:pt>
                <c:pt idx="2">
                  <c:v>3.7600000000000001E-2</c:v>
                </c:pt>
                <c:pt idx="3">
                  <c:v>0.91269999999999996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A-42B7-9EF5-601EE465F394}"/>
            </c:ext>
          </c:extLst>
        </c:ser>
        <c:ser>
          <c:idx val="2"/>
          <c:order val="2"/>
          <c:tx>
            <c:strRef>
              <c:f>'CS_2G_3G '!$J$117:$J$118</c:f>
              <c:strCache>
                <c:ptCount val="2"/>
                <c:pt idx="1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5290860460062165E-2"/>
                  <c:y val="-7.8877693541710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C-4D42-B739-E854D8E5DF24}"/>
                </c:ext>
              </c:extLst>
            </c:dLbl>
            <c:dLbl>
              <c:idx val="3"/>
              <c:layout>
                <c:manualLayout>
                  <c:x val="2.293629069009339E-2"/>
                  <c:y val="-1.39195929779489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5-44C0-B0CB-3DFE2BDF8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'!$G$119:$G$122</c:f>
              <c:strCache>
                <c:ptCount val="4"/>
                <c:pt idx="0">
                  <c:v> &lt; 1,6</c:v>
                </c:pt>
                <c:pt idx="1">
                  <c:v>&gt;=1,6 and &lt; 3</c:v>
                </c:pt>
                <c:pt idx="2">
                  <c:v>&gt;= 3 and &lt;3,6</c:v>
                </c:pt>
                <c:pt idx="3">
                  <c:v>&gt;= 3,6</c:v>
                </c:pt>
              </c:strCache>
            </c:strRef>
          </c:cat>
          <c:val>
            <c:numRef>
              <c:f>'CS_2G_3G '!$J$119:$J$122</c:f>
              <c:numCache>
                <c:formatCode>0.00%</c:formatCode>
                <c:ptCount val="4"/>
                <c:pt idx="0">
                  <c:v>3.7000000000000002E-3</c:v>
                </c:pt>
                <c:pt idx="1">
                  <c:v>1.55E-2</c:v>
                </c:pt>
                <c:pt idx="2">
                  <c:v>4.58E-2</c:v>
                </c:pt>
                <c:pt idx="3">
                  <c:v>0.93500000000000005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A-42B7-9EF5-601EE465F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812960"/>
        <c:axId val="286812176"/>
      </c:barChart>
      <c:catAx>
        <c:axId val="2868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176"/>
        <c:crosses val="autoZero"/>
        <c:auto val="1"/>
        <c:lblAlgn val="ctr"/>
        <c:lblOffset val="100"/>
        <c:noMultiLvlLbl val="0"/>
      </c:catAx>
      <c:valAx>
        <c:axId val="2868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8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Ec/No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'!$B$151:$B$154</c:f>
              <c:numCache>
                <c:formatCode>0.00%</c:formatCode>
                <c:ptCount val="4"/>
                <c:pt idx="0">
                  <c:v>0.52249999999999996</c:v>
                </c:pt>
                <c:pt idx="1">
                  <c:v>0.34789999999999999</c:v>
                </c:pt>
                <c:pt idx="2">
                  <c:v>0.1074</c:v>
                </c:pt>
                <c:pt idx="3">
                  <c:v>2.2200000000000001E-2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8-4103-AF9E-310A630D137D}"/>
            </c:ext>
          </c:extLst>
        </c:ser>
        <c:ser>
          <c:idx val="1"/>
          <c:order val="1"/>
          <c:tx>
            <c:strRef>
              <c:f>'CS_2G_3G '!$C$150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004029853744485E-17"/>
                  <c:y val="-0.129578133666755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7-4576-A82D-A23C8109FF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'!$C$151:$C$154</c:f>
              <c:numCache>
                <c:formatCode>0.00%</c:formatCode>
                <c:ptCount val="4"/>
                <c:pt idx="0">
                  <c:v>0.32550000000000001</c:v>
                </c:pt>
                <c:pt idx="1">
                  <c:v>0.376</c:v>
                </c:pt>
                <c:pt idx="2">
                  <c:v>0.23649999999999999</c:v>
                </c:pt>
                <c:pt idx="3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8-4103-AF9E-310A630D137D}"/>
            </c:ext>
          </c:extLst>
        </c:ser>
        <c:ser>
          <c:idx val="2"/>
          <c:order val="2"/>
          <c:tx>
            <c:strRef>
              <c:f>'CS_2G_3G '!$D$150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'!$A$151:$A$154</c:f>
              <c:strCache>
                <c:ptCount val="4"/>
                <c:pt idx="0">
                  <c:v>&gt;= -8</c:v>
                </c:pt>
                <c:pt idx="1">
                  <c:v>&lt; -8 and &gt;= -12</c:v>
                </c:pt>
                <c:pt idx="2">
                  <c:v>&lt; -12 and &gt;= -16</c:v>
                </c:pt>
                <c:pt idx="3">
                  <c:v>&lt; -16</c:v>
                </c:pt>
              </c:strCache>
            </c:strRef>
          </c:cat>
          <c:val>
            <c:numRef>
              <c:f>'CS_2G_3G '!$D$151:$D$154</c:f>
              <c:numCache>
                <c:formatCode>0.00%</c:formatCode>
                <c:ptCount val="4"/>
                <c:pt idx="0">
                  <c:v>0.4491</c:v>
                </c:pt>
                <c:pt idx="1">
                  <c:v>0.41539999999999999</c:v>
                </c:pt>
                <c:pt idx="2">
                  <c:v>0.11799999999999999</c:v>
                </c:pt>
                <c:pt idx="3">
                  <c:v>1.7399999999999999E-2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8-4103-AF9E-310A630D1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85545712"/>
        <c:axId val="285548064"/>
      </c:barChart>
      <c:catAx>
        <c:axId val="2855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8064"/>
        <c:crosses val="autoZero"/>
        <c:auto val="1"/>
        <c:lblAlgn val="ctr"/>
        <c:lblOffset val="100"/>
        <c:noMultiLvlLbl val="0"/>
      </c:catAx>
      <c:valAx>
        <c:axId val="2855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EcNo average</a:t>
            </a:r>
          </a:p>
        </c:rich>
      </c:tx>
      <c:layout>
        <c:manualLayout>
          <c:xMode val="edge"/>
          <c:yMode val="edge"/>
          <c:x val="0.36883216164479193"/>
          <c:y val="4.307716427889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493000874890641E-2"/>
          <c:y val="0.17171296296296298"/>
          <c:w val="0.9160625546806648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'CS_2G_3G '!$G$151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A-4313-A8D5-463551F716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A-4313-A8D5-463551F71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'!$G$152</c:f>
              <c:numCache>
                <c:formatCode>General</c:formatCode>
                <c:ptCount val="1"/>
                <c:pt idx="0">
                  <c:v>-8.36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A-4313-A8D5-463551F7161D}"/>
            </c:ext>
          </c:extLst>
        </c:ser>
        <c:ser>
          <c:idx val="1"/>
          <c:order val="1"/>
          <c:tx>
            <c:strRef>
              <c:f>'CS_2G_3G '!$H$151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'!$H$152</c:f>
              <c:numCache>
                <c:formatCode>General</c:formatCode>
                <c:ptCount val="1"/>
                <c:pt idx="0">
                  <c:v>-10.15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0A-4313-A8D5-463551F7161D}"/>
            </c:ext>
          </c:extLst>
        </c:ser>
        <c:ser>
          <c:idx val="3"/>
          <c:order val="2"/>
          <c:tx>
            <c:strRef>
              <c:f>'CS_2G_3G '!$I$151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'!$I$152</c:f>
              <c:numCache>
                <c:formatCode>General</c:formatCode>
                <c:ptCount val="1"/>
                <c:pt idx="0">
                  <c:v>-8.69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0A-4313-A8D5-463551F716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20"/>
        <c:axId val="229125432"/>
        <c:axId val="229125824"/>
        <c:extLst/>
      </c:barChart>
      <c:catAx>
        <c:axId val="22912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9125824"/>
        <c:crosses val="autoZero"/>
        <c:auto val="1"/>
        <c:lblAlgn val="ctr"/>
        <c:lblOffset val="100"/>
        <c:noMultiLvlLbl val="0"/>
      </c:catAx>
      <c:valAx>
        <c:axId val="22912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12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'!$A$171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B7A-93ED-54E9D0AA7641}"/>
            </c:ext>
          </c:extLst>
        </c:ser>
        <c:ser>
          <c:idx val="1"/>
          <c:order val="1"/>
          <c:tx>
            <c:strRef>
              <c:f>'CS_2G_3G '!$B$170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9-4B7A-93ED-54E9D0AA7641}"/>
            </c:ext>
          </c:extLst>
        </c:ser>
        <c:ser>
          <c:idx val="2"/>
          <c:order val="2"/>
          <c:tx>
            <c:strRef>
              <c:f>'CS_2G_3G '!$C$170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'!$C$171</c:f>
              <c:numCache>
                <c:formatCode>General</c:formatCode>
                <c:ptCount val="1"/>
                <c:pt idx="0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9-4B7A-93ED-54E9D0AA76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6391312"/>
        <c:axId val="286386216"/>
      </c:barChart>
      <c:catAx>
        <c:axId val="28639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6216"/>
        <c:crosses val="autoZero"/>
        <c:auto val="1"/>
        <c:lblAlgn val="ctr"/>
        <c:lblOffset val="100"/>
        <c:noMultiLvlLbl val="0"/>
      </c:catAx>
      <c:valAx>
        <c:axId val="28638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9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'!$A$173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'!$A$174</c:f>
              <c:numCache>
                <c:formatCode>General</c:formatCode>
                <c:ptCount val="1"/>
                <c:pt idx="0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E-425A-984A-51AC6D4E79ED}"/>
            </c:ext>
          </c:extLst>
        </c:ser>
        <c:ser>
          <c:idx val="1"/>
          <c:order val="1"/>
          <c:tx>
            <c:strRef>
              <c:f>'CS_2G_3G '!$B$173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'!$B$174</c:f>
              <c:numCache>
                <c:formatCode>General</c:formatCode>
                <c:ptCount val="1"/>
                <c:pt idx="0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E-425A-984A-51AC6D4E79ED}"/>
            </c:ext>
          </c:extLst>
        </c:ser>
        <c:ser>
          <c:idx val="2"/>
          <c:order val="2"/>
          <c:tx>
            <c:strRef>
              <c:f>'CS_2G_3G '!$C$173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1E-425A-984A-51AC6D4E7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'CS_2G_3G '!$C$174</c:f>
              <c:numCache>
                <c:formatCode>General</c:formatCode>
                <c:ptCount val="1"/>
                <c:pt idx="0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1E-425A-984A-51AC6D4E7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5543752"/>
        <c:axId val="286389352"/>
      </c:barChart>
      <c:catAx>
        <c:axId val="28554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389352"/>
        <c:crosses val="autoZero"/>
        <c:auto val="1"/>
        <c:lblAlgn val="ctr"/>
        <c:lblOffset val="100"/>
        <c:noMultiLvlLbl val="0"/>
      </c:catAx>
      <c:valAx>
        <c:axId val="2863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55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CSFB SR(%)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'!$G$69:$G$70</c15:sqref>
                  </c15:fullRef>
                </c:ext>
              </c:extLst>
              <c:f>'CS_2G_3G '!$G$69</c:f>
              <c:numCache>
                <c:formatCode>0.00%</c:formatCode>
                <c:ptCount val="1"/>
                <c:pt idx="0">
                  <c:v>0.95041322314049592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B1B-B6D9-10C599E42FDE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'!$H$69:$H$70</c15:sqref>
                  </c15:fullRef>
                </c:ext>
              </c:extLst>
              <c:f>'CS_2G_3G '!$H$69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B1B-B6D9-10C599E42FDE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'CS_2G_3G '!$F$69:$F$70</c15:sqref>
                  </c15:fullRef>
                </c:ext>
              </c:extLst>
              <c:f>'CS_2G_3G '!$F$69</c:f>
              <c:strCache>
                <c:ptCount val="1"/>
                <c:pt idx="0">
                  <c:v>CSFB Success rate (%)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'CS_2G_3G '!$I$69:$I$70</c15:sqref>
                  </c15:fullRef>
                </c:ext>
              </c:extLst>
              <c:f>'CS_2G_3G '!$I$69</c:f>
              <c:numCache>
                <c:formatCode>0.00%</c:formatCode>
                <c:ptCount val="1"/>
                <c:pt idx="0">
                  <c:v>0.99180327868852458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B-4B1B-B6D9-10C599E42F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'!$B$50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'!$B$51</c:f>
              <c:numCache>
                <c:formatCode>0.00%</c:formatCode>
                <c:ptCount val="1"/>
                <c:pt idx="0">
                  <c:v>4.0160642570281121E-3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9-4AB0-B09C-6742CDA6D860}"/>
            </c:ext>
          </c:extLst>
        </c:ser>
        <c:ser>
          <c:idx val="1"/>
          <c:order val="1"/>
          <c:tx>
            <c:strRef>
              <c:f>'CS_2G_3G '!$C$50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'!$C$51</c:f>
              <c:numCache>
                <c:formatCode>0.00%</c:formatCode>
                <c:ptCount val="1"/>
                <c:pt idx="0">
                  <c:v>1.1811023622047244E-2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9-4AB0-B09C-6742CDA6D860}"/>
            </c:ext>
          </c:extLst>
        </c:ser>
        <c:ser>
          <c:idx val="2"/>
          <c:order val="2"/>
          <c:tx>
            <c:strRef>
              <c:f>'CS_2G_3G '!$D$50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'!$A$51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'!$D$51</c:f>
              <c:numCache>
                <c:formatCode>0.00%</c:formatCode>
                <c:ptCount val="1"/>
                <c:pt idx="0">
                  <c:v>2.7027027027027029E-2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9-4AB0-B09C-6742CDA6D8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9864"/>
        <c:axId val="284899080"/>
      </c:barChart>
      <c:catAx>
        <c:axId val="28489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4899080"/>
        <c:crosses val="autoZero"/>
        <c:auto val="1"/>
        <c:lblAlgn val="ctr"/>
        <c:lblOffset val="100"/>
        <c:noMultiLvlLbl val="0"/>
      </c:catAx>
      <c:valAx>
        <c:axId val="284899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28489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Serving</a:t>
            </a:r>
            <a:r>
              <a:rPr lang="fr-FR" baseline="0"/>
              <a:t> system 3G/4G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'!$B$10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'!$B$11:$B$15</c:f>
              <c:numCache>
                <c:formatCode>0.00%</c:formatCode>
                <c:ptCount val="5"/>
                <c:pt idx="0">
                  <c:v>0.47539999999999999</c:v>
                </c:pt>
                <c:pt idx="1">
                  <c:v>0.47539999999999999</c:v>
                </c:pt>
                <c:pt idx="2">
                  <c:v>4.3200000000000002E-2</c:v>
                </c:pt>
                <c:pt idx="3">
                  <c:v>3.5000000000000001E-3</c:v>
                </c:pt>
                <c:pt idx="4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E-4F31-9578-4A052EBA839E}"/>
            </c:ext>
          </c:extLst>
        </c:ser>
        <c:ser>
          <c:idx val="1"/>
          <c:order val="1"/>
          <c:tx>
            <c:strRef>
              <c:f>'Accessibilité 3G_4G '!$C$10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365460402784999E-3"/>
                  <c:y val="-7.950620684624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'!$C$11:$C$15</c:f>
              <c:numCache>
                <c:formatCode>0.00%</c:formatCode>
                <c:ptCount val="5"/>
                <c:pt idx="0">
                  <c:v>0.89100000000000001</c:v>
                </c:pt>
                <c:pt idx="1">
                  <c:v>5.6399999999999999E-2</c:v>
                </c:pt>
                <c:pt idx="2">
                  <c:v>5.0700000000000002E-2</c:v>
                </c:pt>
                <c:pt idx="3">
                  <c:v>8.0000000000000004E-4</c:v>
                </c:pt>
                <c:pt idx="4">
                  <c:v>1.1999999999999999E-3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E-4F31-9578-4A052EBA839E}"/>
            </c:ext>
          </c:extLst>
        </c:ser>
        <c:ser>
          <c:idx val="2"/>
          <c:order val="2"/>
          <c:tx>
            <c:strRef>
              <c:f>'Accessibilité 3G_4G '!$D$10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375501970472403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E-4F31-9578-4A052EBA8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'!$A$11:$A$15</c:f>
              <c:strCache>
                <c:ptCount val="5"/>
                <c:pt idx="0">
                  <c:v>LTE FDD 1800</c:v>
                </c:pt>
                <c:pt idx="1">
                  <c:v>LTE FDD 2100</c:v>
                </c:pt>
                <c:pt idx="2">
                  <c:v>LTE FDD 800 </c:v>
                </c:pt>
                <c:pt idx="3">
                  <c:v>UMTS FDD 2100</c:v>
                </c:pt>
                <c:pt idx="4">
                  <c:v>UMTS FDD 900</c:v>
                </c:pt>
              </c:strCache>
            </c:strRef>
          </c:cat>
          <c:val>
            <c:numRef>
              <c:f>'Accessibilité 3G_4G '!$D$11:$D$15</c:f>
              <c:numCache>
                <c:formatCode>0.00%</c:formatCode>
                <c:ptCount val="5"/>
                <c:pt idx="0">
                  <c:v>8.3199999999999996E-2</c:v>
                </c:pt>
                <c:pt idx="1">
                  <c:v>0.9012</c:v>
                </c:pt>
                <c:pt idx="2">
                  <c:v>1.5599999999999999E-2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CE-4F31-9578-4A052EBA8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78728"/>
        <c:axId val="291581080"/>
      </c:barChart>
      <c:catAx>
        <c:axId val="29157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080"/>
        <c:crosses val="autoZero"/>
        <c:auto val="1"/>
        <c:lblAlgn val="ctr"/>
        <c:lblOffset val="100"/>
        <c:noMultiLvlLbl val="0"/>
      </c:catAx>
      <c:valAx>
        <c:axId val="29158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8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</a:t>
            </a:r>
            <a:r>
              <a:rPr lang="fr-FR" baseline="0"/>
              <a:t> Events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'!$C$59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'!$C$60:$C$61</c:f>
              <c:numCache>
                <c:formatCode>0.00%</c:formatCode>
                <c:ptCount val="2"/>
                <c:pt idx="0">
                  <c:v>0.989247311827957</c:v>
                </c:pt>
                <c:pt idx="1">
                  <c:v>1.0752688172043012E-2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0-4A8F-AC5A-08FDFB8BD8C2}"/>
            </c:ext>
          </c:extLst>
        </c:ser>
        <c:ser>
          <c:idx val="1"/>
          <c:order val="1"/>
          <c:tx>
            <c:strRef>
              <c:f>'Accessibilité 3G_4G '!$D$59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'!$D$60:$D$61</c:f>
              <c:numCache>
                <c:formatCode>0.00%</c:formatCode>
                <c:ptCount val="2"/>
                <c:pt idx="0">
                  <c:v>0.99434389140271495</c:v>
                </c:pt>
                <c:pt idx="1">
                  <c:v>5.6561085972850677E-3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A8F-AC5A-08FDFB8BD8C2}"/>
            </c:ext>
          </c:extLst>
        </c:ser>
        <c:ser>
          <c:idx val="2"/>
          <c:order val="2"/>
          <c:tx>
            <c:strRef>
              <c:f>'Accessibilité 3G_4G '!$E$59</c:f>
              <c:strCache>
                <c:ptCount val="1"/>
                <c:pt idx="0">
                  <c:v>OR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'!$B$60:$B$61</c:f>
              <c:strCache>
                <c:ptCount val="2"/>
                <c:pt idx="0">
                  <c:v>HTTP SUCCESS</c:v>
                </c:pt>
                <c:pt idx="1">
                  <c:v>HTTP FAILURE</c:v>
                </c:pt>
              </c:strCache>
            </c:strRef>
          </c:cat>
          <c:val>
            <c:numRef>
              <c:f>'Accessibilité 3G_4G '!$E$60:$E$61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0-4A8F-AC5A-08FDFB8BD8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1585000"/>
        <c:axId val="291585392"/>
      </c:barChart>
      <c:catAx>
        <c:axId val="2915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392"/>
        <c:crosses val="autoZero"/>
        <c:auto val="1"/>
        <c:lblAlgn val="ctr"/>
        <c:lblOffset val="100"/>
        <c:noMultiLvlLbl val="0"/>
      </c:catAx>
      <c:valAx>
        <c:axId val="29158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Débit téléchargement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'Accessibilité 3G_4G '!$B$72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'!$B$73:$B$74</c:f>
              <c:numCache>
                <c:formatCode>0.00</c:formatCode>
                <c:ptCount val="2"/>
                <c:pt idx="0">
                  <c:v>11.26</c:v>
                </c:pt>
                <c:pt idx="1">
                  <c:v>73.95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0-4661-8A64-C82DD6451CDA}"/>
            </c:ext>
          </c:extLst>
        </c:ser>
        <c:ser>
          <c:idx val="1"/>
          <c:order val="1"/>
          <c:tx>
            <c:strRef>
              <c:f>'Accessibilité 3G_4G '!$C$72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'!$C$73:$C$74</c:f>
              <c:numCache>
                <c:formatCode>0.00</c:formatCode>
                <c:ptCount val="2"/>
                <c:pt idx="0">
                  <c:v>15.07</c:v>
                </c:pt>
                <c:pt idx="1">
                  <c:v>83.18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0-4661-8A64-C82DD6451CDA}"/>
            </c:ext>
          </c:extLst>
        </c:ser>
        <c:ser>
          <c:idx val="2"/>
          <c:order val="2"/>
          <c:tx>
            <c:strRef>
              <c:f>'Accessibilité 3G_4G '!$D$72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'!$A$73:$A$74</c:f>
              <c:strCache>
                <c:ptCount val="2"/>
                <c:pt idx="0">
                  <c:v>MOYEN</c:v>
                </c:pt>
                <c:pt idx="1">
                  <c:v>MAX</c:v>
                </c:pt>
              </c:strCache>
            </c:strRef>
          </c:cat>
          <c:val>
            <c:numRef>
              <c:f>'Accessibilité 3G_4G '!$D$73:$D$74</c:f>
              <c:numCache>
                <c:formatCode>0.00</c:formatCode>
                <c:ptCount val="2"/>
                <c:pt idx="0">
                  <c:v>10.39</c:v>
                </c:pt>
                <c:pt idx="1">
                  <c:v>73.150000000000006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0-4661-8A64-C82DD6451C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1577944"/>
        <c:axId val="291581472"/>
      </c:barChart>
      <c:catAx>
        <c:axId val="291577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1472"/>
        <c:crosses val="autoZero"/>
        <c:auto val="1"/>
        <c:lblAlgn val="ctr"/>
        <c:lblOffset val="100"/>
        <c:noMultiLvlLbl val="0"/>
      </c:catAx>
      <c:valAx>
        <c:axId val="29158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OO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7499999999999994E-2"/>
          <c:y val="0.19226669582968794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'!$D$163</c:f>
              <c:strCache>
                <c:ptCount val="1"/>
                <c:pt idx="0">
                  <c:v>OO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E8-4933-9E89-B6792A669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E8-4933-9E89-B6792A669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E8-4933-9E89-B6792A669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E8-4933-9E89-B6792A669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E8-4933-9E89-B6792A669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'!$C$164:$C$167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'!$D$164:$D$167</c:f>
              <c:numCache>
                <c:formatCode>0.00%</c:formatCode>
                <c:ptCount val="4"/>
                <c:pt idx="0">
                  <c:v>0.44590000000000002</c:v>
                </c:pt>
                <c:pt idx="1">
                  <c:v>0.54659999999999997</c:v>
                </c:pt>
                <c:pt idx="2">
                  <c:v>7.1999999999999998E-3</c:v>
                </c:pt>
                <c:pt idx="3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E8-4933-9E89-B6792A669B6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055555555555558E-2"/>
          <c:y val="0.22004447360746568"/>
          <c:w val="0.81388888888888888"/>
          <c:h val="0.57479476523767858"/>
        </c:manualLayout>
      </c:layout>
      <c:ofPieChart>
        <c:ofPieType val="bar"/>
        <c:varyColors val="1"/>
        <c:ser>
          <c:idx val="0"/>
          <c:order val="0"/>
          <c:tx>
            <c:strRef>
              <c:f>'Accessibilité 3G_4G '!$B$163</c:f>
              <c:strCache>
                <c:ptCount val="1"/>
                <c:pt idx="0">
                  <c:v>TT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D-4C87-82FF-ECF8A3399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5D-4C87-82FF-ECF8A3399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5D-4C87-82FF-ECF8A3399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D-4C87-82FF-ECF8A33995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D-4C87-82FF-ECF8A3399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'!$A$164:$A$167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'!$B$164:$B$167</c:f>
              <c:numCache>
                <c:formatCode>0.00%</c:formatCode>
                <c:ptCount val="4"/>
                <c:pt idx="0">
                  <c:v>0.38879999999999998</c:v>
                </c:pt>
                <c:pt idx="1">
                  <c:v>0.60019999999999996</c:v>
                </c:pt>
                <c:pt idx="2">
                  <c:v>1.04E-2</c:v>
                </c:pt>
                <c:pt idx="3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5D-4C87-82FF-ECF8A33995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/>
                </a:solidFill>
              </a:rPr>
              <a:t>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'Accessibilité 3G_4G '!$F$163</c:f>
              <c:strCache>
                <c:ptCount val="1"/>
                <c:pt idx="0">
                  <c:v>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0-4D3E-8B60-97F5BAD44A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10-4D3E-8B60-97F5BAD44A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10-4D3E-8B60-97F5BAD44A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10-4D3E-8B60-97F5BAD44A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10-4D3E-8B60-97F5BAD44A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'!$E$164:$E$167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 ( MIMO 4X4)</c:v>
                </c:pt>
              </c:strCache>
            </c:strRef>
          </c:cat>
          <c:val>
            <c:numRef>
              <c:f>'Accessibilité 3G_4G '!$F$164:$F$167</c:f>
              <c:numCache>
                <c:formatCode>0.00%</c:formatCode>
                <c:ptCount val="4"/>
                <c:pt idx="0">
                  <c:v>0.50370000000000004</c:v>
                </c:pt>
                <c:pt idx="1">
                  <c:v>0.49199999999999999</c:v>
                </c:pt>
                <c:pt idx="2">
                  <c:v>4.3E-3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10-4D3E-8B60-97F5BAD44A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'Accessibilité 3G_4G '!$A$181</c:f>
              <c:strCache>
                <c:ptCount val="1"/>
                <c:pt idx="0">
                  <c:v>&gt;15 And &lt;= 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'!$B$181:$E$181</c:f>
              <c:numCache>
                <c:formatCode>0.00%</c:formatCode>
                <c:ptCount val="4"/>
                <c:pt idx="0">
                  <c:v>0.44319999999999998</c:v>
                </c:pt>
                <c:pt idx="1">
                  <c:v>0.49180000000000001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0-4F91-AEC4-C583D48F1F14}"/>
            </c:ext>
          </c:extLst>
        </c:ser>
        <c:ser>
          <c:idx val="1"/>
          <c:order val="1"/>
          <c:tx>
            <c:strRef>
              <c:f>'Accessibilité 3G_4G '!$A$182</c:f>
              <c:strCache>
                <c:ptCount val="1"/>
                <c:pt idx="0">
                  <c:v>&gt; 10 And &lt;= 15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'!$B$182:$E$182</c:f>
              <c:numCache>
                <c:formatCode>0.00%</c:formatCode>
                <c:ptCount val="4"/>
                <c:pt idx="0">
                  <c:v>0.39379999999999998</c:v>
                </c:pt>
                <c:pt idx="1">
                  <c:v>0.4138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0-4F91-AEC4-C583D48F1F14}"/>
            </c:ext>
          </c:extLst>
        </c:ser>
        <c:ser>
          <c:idx val="2"/>
          <c:order val="2"/>
          <c:tx>
            <c:strRef>
              <c:f>'Accessibilité 3G_4G '!$A$183</c:f>
              <c:strCache>
                <c:ptCount val="1"/>
                <c:pt idx="0">
                  <c:v> &lt;= 10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'!$B$183:$E$183</c:f>
              <c:numCache>
                <c:formatCode>0.00%</c:formatCode>
                <c:ptCount val="4"/>
                <c:pt idx="0">
                  <c:v>0.16300000000000001</c:v>
                </c:pt>
                <c:pt idx="1">
                  <c:v>9.4399999999999998E-2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8-4521-8827-35D228116D17}"/>
            </c:ext>
          </c:extLst>
        </c:ser>
        <c:ser>
          <c:idx val="3"/>
          <c:order val="3"/>
          <c:tx>
            <c:strRef>
              <c:f>'Accessibilité 3G_4G '!$A$184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'!$B$180:$E$180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'Accessibilité 3G_4G '!$B$184:$E$184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AA2-4310-B04B-704A15448B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1579512"/>
        <c:axId val="291583432"/>
      </c:barChart>
      <c:catAx>
        <c:axId val="29157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3432"/>
        <c:crosses val="autoZero"/>
        <c:auto val="1"/>
        <c:lblAlgn val="ctr"/>
        <c:lblOffset val="100"/>
        <c:noMultiLvlLbl val="0"/>
      </c:catAx>
      <c:valAx>
        <c:axId val="29158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</a:t>
            </a:r>
            <a:r>
              <a:rPr lang="fr-FR" baseline="0"/>
              <a:t> ( Serving cell primary and secondary)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'!$B$201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'!$B$202:$B$206</c:f>
              <c:numCache>
                <c:formatCode>0.00%</c:formatCode>
                <c:ptCount val="5"/>
                <c:pt idx="0">
                  <c:v>0.18709999999999999</c:v>
                </c:pt>
                <c:pt idx="1">
                  <c:v>0.35110000000000002</c:v>
                </c:pt>
                <c:pt idx="2">
                  <c:v>0.22600000000000001</c:v>
                </c:pt>
                <c:pt idx="3">
                  <c:v>0.16170000000000001</c:v>
                </c:pt>
                <c:pt idx="4">
                  <c:v>7.3999999999999996E-2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3CC-BE21-FAA60EE7D0DB}"/>
            </c:ext>
          </c:extLst>
        </c:ser>
        <c:ser>
          <c:idx val="1"/>
          <c:order val="1"/>
          <c:tx>
            <c:strRef>
              <c:f>'Accessibilité 3G_4G '!$C$201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'!$C$202:$C$206</c:f>
              <c:numCache>
                <c:formatCode>0.00%</c:formatCode>
                <c:ptCount val="5"/>
                <c:pt idx="0">
                  <c:v>0.1603</c:v>
                </c:pt>
                <c:pt idx="1">
                  <c:v>0.33550000000000002</c:v>
                </c:pt>
                <c:pt idx="2">
                  <c:v>0.2258</c:v>
                </c:pt>
                <c:pt idx="3">
                  <c:v>0.18709999999999999</c:v>
                </c:pt>
                <c:pt idx="4">
                  <c:v>9.1300000000000006E-2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6-43CC-BE21-FAA60EE7D0DB}"/>
            </c:ext>
          </c:extLst>
        </c:ser>
        <c:ser>
          <c:idx val="2"/>
          <c:order val="2"/>
          <c:tx>
            <c:strRef>
              <c:f>'Accessibilité 3G_4G '!$D$201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'Accessibilité 3G_4G '!$A$202:$A$206</c:f>
              <c:strCache>
                <c:ptCount val="5"/>
                <c:pt idx="0">
                  <c:v>&gt;= 18</c:v>
                </c:pt>
                <c:pt idx="1">
                  <c:v>&gt;= 12 and &lt; 18</c:v>
                </c:pt>
                <c:pt idx="2">
                  <c:v>&gt;= 5 and &lt; 12</c:v>
                </c:pt>
                <c:pt idx="3">
                  <c:v>&gt;= 0 and &lt; 5</c:v>
                </c:pt>
                <c:pt idx="4">
                  <c:v>&lt;0</c:v>
                </c:pt>
              </c:strCache>
            </c:strRef>
          </c:cat>
          <c:val>
            <c:numRef>
              <c:f>'Accessibilité 3G_4G '!$D$202:$D$206</c:f>
              <c:numCache>
                <c:formatCode>0.00%</c:formatCode>
                <c:ptCount val="5"/>
                <c:pt idx="0">
                  <c:v>0.1585</c:v>
                </c:pt>
                <c:pt idx="1">
                  <c:v>0.32400000000000001</c:v>
                </c:pt>
                <c:pt idx="2">
                  <c:v>0.23830000000000001</c:v>
                </c:pt>
                <c:pt idx="3">
                  <c:v>0.2089</c:v>
                </c:pt>
                <c:pt idx="4">
                  <c:v>7.0400000000000004E-2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6-43CC-BE21-FAA60EE7D0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1582648"/>
        <c:axId val="291579904"/>
      </c:barChart>
      <c:catAx>
        <c:axId val="2915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79904"/>
        <c:crosses val="autoZero"/>
        <c:auto val="1"/>
        <c:lblAlgn val="ctr"/>
        <c:lblOffset val="100"/>
        <c:noMultiLvlLbl val="0"/>
      </c:catAx>
      <c:valAx>
        <c:axId val="2915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5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SINR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'!$J$205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'!$J$206</c:f>
              <c:numCache>
                <c:formatCode>General</c:formatCode>
                <c:ptCount val="1"/>
                <c:pt idx="0">
                  <c:v>10.91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3-4EEC-94C4-EE3F8D3B511E}"/>
            </c:ext>
          </c:extLst>
        </c:ser>
        <c:ser>
          <c:idx val="1"/>
          <c:order val="1"/>
          <c:tx>
            <c:strRef>
              <c:f>'Accessibilité 3G_4G '!$K$205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'!$K$206</c:f>
              <c:numCache>
                <c:formatCode>General</c:formatCode>
                <c:ptCount val="1"/>
                <c:pt idx="0">
                  <c:v>10.01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3-4EEC-94C4-EE3F8D3B511E}"/>
            </c:ext>
          </c:extLst>
        </c:ser>
        <c:ser>
          <c:idx val="2"/>
          <c:order val="2"/>
          <c:tx>
            <c:strRef>
              <c:f>'Accessibilité 3G_4G '!$L$205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'!$L$206</c:f>
              <c:numCache>
                <c:formatCode>General</c:formatCode>
                <c:ptCount val="1"/>
                <c:pt idx="0">
                  <c:v>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3-4EEC-94C4-EE3F8D3B5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90896"/>
        <c:axId val="293688936"/>
      </c:barChart>
      <c:catAx>
        <c:axId val="293690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88936"/>
        <c:crosses val="autoZero"/>
        <c:auto val="1"/>
        <c:lblAlgn val="ctr"/>
        <c:lblOffset val="100"/>
        <c:noMultiLvlLbl val="0"/>
      </c:catAx>
      <c:valAx>
        <c:axId val="29368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CQI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'Accessibilité 3G_4G '!$H$183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'!$H$184</c:f>
              <c:numCache>
                <c:formatCode>General</c:formatCode>
                <c:ptCount val="1"/>
                <c:pt idx="0">
                  <c:v>18.63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E-4760-B811-E083E9199432}"/>
            </c:ext>
          </c:extLst>
        </c:ser>
        <c:ser>
          <c:idx val="1"/>
          <c:order val="1"/>
          <c:tx>
            <c:strRef>
              <c:f>'Accessibilité 3G_4G '!$I$183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'!$I$184</c:f>
              <c:numCache>
                <c:formatCode>General</c:formatCode>
                <c:ptCount val="1"/>
                <c:pt idx="0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E-4760-B811-E083E9199432}"/>
            </c:ext>
          </c:extLst>
        </c:ser>
        <c:ser>
          <c:idx val="2"/>
          <c:order val="2"/>
          <c:tx>
            <c:strRef>
              <c:f>'Accessibilité 3G_4G '!$J$183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'Accessibilité 3G_4G '!$J$184</c:f>
              <c:numCache>
                <c:formatCode>General</c:formatCode>
                <c:ptCount val="1"/>
                <c:pt idx="0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1E-4760-B811-E083E9199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3682664"/>
        <c:axId val="293679920"/>
      </c:barChart>
      <c:catAx>
        <c:axId val="293682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679920"/>
        <c:crosses val="autoZero"/>
        <c:auto val="1"/>
        <c:lblAlgn val="ctr"/>
        <c:lblOffset val="100"/>
        <c:noMultiLvlLbl val="0"/>
      </c:catAx>
      <c:valAx>
        <c:axId val="2936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</a:t>
            </a:r>
            <a:r>
              <a:rPr lang="fr-FR" baseline="0"/>
              <a:t> </a:t>
            </a:r>
            <a:r>
              <a:rPr lang="fr-FR"/>
              <a:t>- CSSR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'!$B$30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'!$B$31</c:f>
              <c:numCache>
                <c:formatCode>0.00%</c:formatCode>
                <c:ptCount val="1"/>
                <c:pt idx="0">
                  <c:v>0.96577946768060841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A-4768-A1CB-E65857DD260C}"/>
            </c:ext>
          </c:extLst>
        </c:ser>
        <c:ser>
          <c:idx val="1"/>
          <c:order val="1"/>
          <c:tx>
            <c:strRef>
              <c:f>'CS_2G_3G '!$C$30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'!$C$31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A-4768-A1CB-E65857DD260C}"/>
            </c:ext>
          </c:extLst>
        </c:ser>
        <c:ser>
          <c:idx val="2"/>
          <c:order val="2"/>
          <c:tx>
            <c:strRef>
              <c:f>'CS_2G_3G '!$D$30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'!$A$31</c:f>
              <c:strCache>
                <c:ptCount val="1"/>
                <c:pt idx="0">
                  <c:v>CSSR (%)</c:v>
                </c:pt>
              </c:strCache>
            </c:strRef>
          </c:cat>
          <c:val>
            <c:numRef>
              <c:f>'CS_2G_3G '!$D$31</c:f>
              <c:numCache>
                <c:formatCode>0.00%</c:formatCode>
                <c:ptCount val="1"/>
                <c:pt idx="0">
                  <c:v>0.98084291187739459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A-4768-A1CB-E65857DD260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897904"/>
        <c:axId val="284901824"/>
      </c:barChart>
      <c:catAx>
        <c:axId val="28489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901824"/>
        <c:crosses val="autoZero"/>
        <c:auto val="1"/>
        <c:lblAlgn val="ctr"/>
        <c:lblOffset val="100"/>
        <c:noMultiLvlLbl val="0"/>
      </c:catAx>
      <c:valAx>
        <c:axId val="28490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48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TT- 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'!$B$91</c:f>
              <c:strCache>
                <c:ptCount val="1"/>
                <c:pt idx="0">
                  <c:v>TT- 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9A6-443C-BE0C-F6699A3C11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1B-4D77-92BA-19797A89F5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1B-4D77-92BA-19797A89F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1B-4D77-92BA-19797A89F5D9}"/>
              </c:ext>
            </c:extLst>
          </c:dPt>
          <c:dLbls>
            <c:dLbl>
              <c:idx val="0"/>
              <c:layout>
                <c:manualLayout>
                  <c:x val="7.8254047005373487E-2"/>
                  <c:y val="1.530857014740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A6-443C-BE0C-F6699A3C112D}"/>
                </c:ext>
              </c:extLst>
            </c:dLbl>
            <c:dLbl>
              <c:idx val="1"/>
              <c:layout>
                <c:manualLayout>
                  <c:x val="-8.4050643079845597E-2"/>
                  <c:y val="-9.6954277600226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B-4D77-92BA-19797A89F5D9}"/>
                </c:ext>
              </c:extLst>
            </c:dLbl>
            <c:dLbl>
              <c:idx val="2"/>
              <c:layout>
                <c:manualLayout>
                  <c:x val="-4.9271066633012936E-2"/>
                  <c:y val="-9.6954277600226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B-4D77-92BA-19797A89F5D9}"/>
                </c:ext>
              </c:extLst>
            </c:dLbl>
            <c:dLbl>
              <c:idx val="3"/>
              <c:layout>
                <c:manualLayout>
                  <c:x val="2.0288086260652333E-2"/>
                  <c:y val="-9.695427760022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1B-4D77-92BA-19797A89F5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'!$A$92:$A$95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'!$B$92:$B$95</c:f>
              <c:numCache>
                <c:formatCode>0.00%</c:formatCode>
                <c:ptCount val="4"/>
                <c:pt idx="0">
                  <c:v>0.29070000000000001</c:v>
                </c:pt>
                <c:pt idx="1">
                  <c:v>0.32800000000000001</c:v>
                </c:pt>
                <c:pt idx="2">
                  <c:v>0.314</c:v>
                </c:pt>
                <c:pt idx="3">
                  <c:v>6.7199999999999996E-2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6-443C-BE0C-F6699A3C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'!$D$91</c:f>
              <c:strCache>
                <c:ptCount val="1"/>
                <c:pt idx="0">
                  <c:v>OO-PDSCH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B9-4E2F-A553-48B8ADF30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FE-4E60-8A68-D4E4179691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FE-4E60-8A68-D4E417969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FE-4E60-8A68-D4E4179691C0}"/>
              </c:ext>
            </c:extLst>
          </c:dPt>
          <c:dLbls>
            <c:dLbl>
              <c:idx val="0"/>
              <c:layout>
                <c:manualLayout>
                  <c:x val="7.1403024011050822E-2"/>
                  <c:y val="4.6543844668164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9-4E2F-A553-48B8ADF3034E}"/>
                </c:ext>
              </c:extLst>
            </c:dLbl>
            <c:dLbl>
              <c:idx val="1"/>
              <c:layout>
                <c:manualLayout>
                  <c:x val="-0.10710453601657628"/>
                  <c:y val="2.5857691482313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E-4E60-8A68-D4E4179691C0}"/>
                </c:ext>
              </c:extLst>
            </c:dLbl>
            <c:dLbl>
              <c:idx val="2"/>
              <c:layout>
                <c:manualLayout>
                  <c:x val="-9.33731852452203E-2"/>
                  <c:y val="-5.6886921261089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E-4E60-8A68-D4E4179691C0}"/>
                </c:ext>
              </c:extLst>
            </c:dLbl>
            <c:dLbl>
              <c:idx val="3"/>
              <c:layout>
                <c:manualLayout>
                  <c:x val="2.7462701542711851E-3"/>
                  <c:y val="-9.3087689336328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FE-4E60-8A68-D4E4179691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'!$C$92:$C$95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'!$D$92:$D$95</c:f>
              <c:numCache>
                <c:formatCode>0.00%</c:formatCode>
                <c:ptCount val="4"/>
                <c:pt idx="0">
                  <c:v>0.51500000000000001</c:v>
                </c:pt>
                <c:pt idx="1">
                  <c:v>0.2132</c:v>
                </c:pt>
                <c:pt idx="2">
                  <c:v>0.23499999999999999</c:v>
                </c:pt>
                <c:pt idx="3">
                  <c:v>3.6700000000000003E-2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9-4E2F-A553-48B8ADF3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OR-PDSCH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'!$F$90:$F$91</c:f>
              <c:strCache>
                <c:ptCount val="2"/>
                <c:pt idx="1">
                  <c:v>OR-PDSCH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6B8-4A79-9E13-FA7A4C012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0-47EC-B22B-EB2A0644CB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0-47EC-B22B-EB2A0644CB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0-47EC-B22B-EB2A0644CB34}"/>
              </c:ext>
            </c:extLst>
          </c:dPt>
          <c:dLbls>
            <c:dLbl>
              <c:idx val="0"/>
              <c:layout>
                <c:manualLayout>
                  <c:x val="8.0080084433066481E-2"/>
                  <c:y val="2.074562555207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B8-4A79-9E13-FA7A4C0121E7}"/>
                </c:ext>
              </c:extLst>
            </c:dLbl>
            <c:dLbl>
              <c:idx val="1"/>
              <c:layout>
                <c:manualLayout>
                  <c:x val="-6.9034555545746973E-2"/>
                  <c:y val="5.7050470268210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0-47EC-B22B-EB2A0644CB34}"/>
                </c:ext>
              </c:extLst>
            </c:dLbl>
            <c:dLbl>
              <c:idx val="2"/>
              <c:layout>
                <c:manualLayout>
                  <c:x val="-9.6648377764045806E-2"/>
                  <c:y val="-4.149125110415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0-47EC-B22B-EB2A0644CB34}"/>
                </c:ext>
              </c:extLst>
            </c:dLbl>
            <c:dLbl>
              <c:idx val="3"/>
              <c:layout>
                <c:manualLayout>
                  <c:x val="2.209105777463893E-2"/>
                  <c:y val="-0.114100940536421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20-47EC-B22B-EB2A0644C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'!$E$92:$E$95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'!$F$92:$F$95</c:f>
              <c:numCache>
                <c:formatCode>0.00%</c:formatCode>
                <c:ptCount val="4"/>
                <c:pt idx="0">
                  <c:v>0.39219999999999999</c:v>
                </c:pt>
                <c:pt idx="1">
                  <c:v>0.30409999999999998</c:v>
                </c:pt>
                <c:pt idx="2">
                  <c:v>0.23960000000000001</c:v>
                </c:pt>
                <c:pt idx="3">
                  <c:v>6.4100000000000004E-2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8-4A79-9E13-FA7A4C0121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'!$B$96</c:f>
              <c:strCache>
                <c:ptCount val="1"/>
                <c:pt idx="0">
                  <c:v>TT-PUSCH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3-442F-9FE8-F9B88FEF7C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13-4B2A-9794-AA6771BB8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13-4B2A-9794-AA6771BB8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13-4B2A-9794-AA6771BB82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'!$A$97:$A$100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'!$B$97:$B$100</c:f>
              <c:numCache>
                <c:formatCode>0.00%</c:formatCode>
                <c:ptCount val="4"/>
                <c:pt idx="0">
                  <c:v>0.2087</c:v>
                </c:pt>
                <c:pt idx="1">
                  <c:v>0.25380000000000003</c:v>
                </c:pt>
                <c:pt idx="2">
                  <c:v>0.53369999999999995</c:v>
                </c:pt>
                <c:pt idx="3">
                  <c:v>3.8999999999999998E-3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F-9FE8-F9B88FEF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'!$D$96</c:f>
              <c:strCache>
                <c:ptCount val="1"/>
                <c:pt idx="0">
                  <c:v>OO-PUSCH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3-49FE-AC72-AA42B3A24C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F8-416B-A277-D2881D2C6B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F8-416B-A277-D2881D2C6B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F8-416B-A277-D2881D2C6B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'!$C$97:$C$100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'!$D$97:$D$100</c:f>
              <c:numCache>
                <c:formatCode>0.00%</c:formatCode>
                <c:ptCount val="4"/>
                <c:pt idx="0">
                  <c:v>0.20250000000000001</c:v>
                </c:pt>
                <c:pt idx="1">
                  <c:v>0.23519999999999999</c:v>
                </c:pt>
                <c:pt idx="2">
                  <c:v>0.50449999999999995</c:v>
                </c:pt>
                <c:pt idx="3">
                  <c:v>5.7700000000000001E-2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3-49FE-AC72-AA42B3A2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OR-PUSCH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'!$F$96</c:f>
              <c:strCache>
                <c:ptCount val="1"/>
                <c:pt idx="0">
                  <c:v>OR-PUSCH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5-4661-B1A3-BBE0E6616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72-4C64-B7E1-5BA3B4A900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72-4C64-B7E1-5BA3B4A900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72-4C64-B7E1-5BA3B4A90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'!$E$97:$E$100</c:f>
              <c:strCache>
                <c:ptCount val="4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  <c:pt idx="3">
                  <c:v>256 QAM</c:v>
                </c:pt>
              </c:strCache>
            </c:strRef>
          </c:cat>
          <c:val>
            <c:numRef>
              <c:f>'Accessibilité 3G_4G '!$F$97:$F$100</c:f>
              <c:numCache>
                <c:formatCode>0.00%</c:formatCode>
                <c:ptCount val="4"/>
                <c:pt idx="0">
                  <c:v>0.20499999999999999</c:v>
                </c:pt>
                <c:pt idx="1">
                  <c:v>0.25419999999999998</c:v>
                </c:pt>
                <c:pt idx="2">
                  <c:v>0.43080000000000002</c:v>
                </c:pt>
                <c:pt idx="3">
                  <c:v>0.1101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5-4661-B1A3-BBE0E661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8905537450085"/>
          <c:y val="0.87719309839471782"/>
          <c:w val="0.55217328790349318"/>
          <c:h val="8.3311402187413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'!$B$125</c:f>
              <c:strCache>
                <c:ptCount val="1"/>
                <c:pt idx="0">
                  <c:v>TT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BA-4B01-85FD-A383920F0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BA-4B01-85FD-A383920F0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BA-4B01-85FD-A383920F0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'!$A$126:$A$128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'!$B$126:$B$128</c:f>
              <c:numCache>
                <c:formatCode>0.00%</c:formatCode>
                <c:ptCount val="3"/>
                <c:pt idx="0">
                  <c:v>0.75890000000000002</c:v>
                </c:pt>
                <c:pt idx="1">
                  <c:v>0.20019999999999999</c:v>
                </c:pt>
                <c:pt idx="2">
                  <c:v>4.0899999999999999E-2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8-4F87-AC93-40C54F65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'!$D$125</c:f>
              <c:strCache>
                <c:ptCount val="1"/>
                <c:pt idx="0">
                  <c:v>OO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B-4FF1-A4CD-47BEF94F7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B-4FF1-A4CD-47BEF94F70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B-4FF1-A4CD-47BEF94F7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'!$C$126:$C$128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'!$D$126:$D$128</c:f>
              <c:numCache>
                <c:formatCode>0.00%</c:formatCode>
                <c:ptCount val="3"/>
                <c:pt idx="0">
                  <c:v>0.88070000000000004</c:v>
                </c:pt>
                <c:pt idx="1">
                  <c:v>0.1193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9-4871-92F7-F88C77786E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 HSDPA Modulation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'!$F$125</c:f>
              <c:strCache>
                <c:ptCount val="1"/>
                <c:pt idx="0">
                  <c:v>OR - HSDPA Modulation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9-49B2-90CA-FB3F3905D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9-49B2-90CA-FB3F3905D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9-49B2-90CA-FB3F3905D0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'!$E$126:$E$128</c:f>
              <c:strCache>
                <c:ptCount val="3"/>
                <c:pt idx="0">
                  <c:v>QPSK</c:v>
                </c:pt>
                <c:pt idx="1">
                  <c:v>16 QAM</c:v>
                </c:pt>
                <c:pt idx="2">
                  <c:v>64 QAM</c:v>
                </c:pt>
              </c:strCache>
            </c:strRef>
          </c:cat>
          <c:val>
            <c:numRef>
              <c:f>'Accessibilité 3G_4G '!$F$126:$F$128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66E-B6A3-D910C337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TT- Carrier aggregation usage (%)</a:t>
            </a:r>
          </a:p>
        </c:rich>
      </c:tx>
      <c:layout>
        <c:manualLayout>
          <c:xMode val="edge"/>
          <c:yMode val="edge"/>
          <c:x val="4.664997957938191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'!$C$146</c:f>
              <c:strCache>
                <c:ptCount val="1"/>
                <c:pt idx="0">
                  <c:v>TT- 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99-42A2-B49F-2099A42C92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99-42A2-B49F-2099A42C92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89-4F25-BCDF-07027A8122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'!$B$147:$B$149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'!$C$147:$C$149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F25-BCDF-07027A8122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CDR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'!$B$32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'!$B$33</c:f>
              <c:numCache>
                <c:formatCode>0.00%</c:formatCode>
                <c:ptCount val="1"/>
                <c:pt idx="0">
                  <c:v>7.874015748031496E-3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A41-9BFB-087238019775}"/>
            </c:ext>
          </c:extLst>
        </c:ser>
        <c:ser>
          <c:idx val="1"/>
          <c:order val="1"/>
          <c:tx>
            <c:strRef>
              <c:f>'CS_2G_3G '!$C$32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'!$C$33</c:f>
              <c:numCache>
                <c:formatCode>0.00%</c:formatCode>
                <c:ptCount val="1"/>
                <c:pt idx="0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3E-4A41-9BFB-087238019775}"/>
            </c:ext>
          </c:extLst>
        </c:ser>
        <c:ser>
          <c:idx val="2"/>
          <c:order val="2"/>
          <c:tx>
            <c:strRef>
              <c:f>'CS_2G_3G '!$D$32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'CS_2G_3G '!$D$33</c:f>
              <c:numCache>
                <c:formatCode>0.00%</c:formatCode>
                <c:ptCount val="1"/>
                <c:pt idx="0">
                  <c:v>2.34375E-2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3E-4A41-9BFB-087238019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2608"/>
        <c:axId val="284902216"/>
      </c:barChart>
      <c:catAx>
        <c:axId val="284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216"/>
        <c:crosses val="autoZero"/>
        <c:auto val="1"/>
        <c:lblAlgn val="ctr"/>
        <c:lblOffset val="100"/>
        <c:noMultiLvlLbl val="0"/>
      </c:catAx>
      <c:valAx>
        <c:axId val="28490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FF0000"/>
                </a:solidFill>
              </a:rPr>
              <a:t>OO -Carrier aggregation usage (%)</a:t>
            </a:r>
          </a:p>
        </c:rich>
      </c:tx>
      <c:layout>
        <c:manualLayout>
          <c:xMode val="edge"/>
          <c:yMode val="edge"/>
          <c:x val="0.15584974856515005"/>
          <c:y val="2.4363349235374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'!$E$146</c:f>
              <c:strCache>
                <c:ptCount val="1"/>
                <c:pt idx="0">
                  <c:v>OO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6-4BD4-A0D6-F3031967CB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6-4BD4-A0D6-F3031967CB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2E-4B71-8989-34B287D57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'!$D$147:$D$149</c:f>
              <c:strCache>
                <c:ptCount val="3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</c:strCache>
            </c:strRef>
          </c:cat>
          <c:val>
            <c:numRef>
              <c:f>'Accessibilité 3G_4G '!$E$147:$E$149</c:f>
              <c:numCache>
                <c:formatCode>0.00%</c:formatCode>
                <c:ptCount val="3"/>
                <c:pt idx="0">
                  <c:v>0.1018</c:v>
                </c:pt>
                <c:pt idx="1">
                  <c:v>0.41360000000000002</c:v>
                </c:pt>
                <c:pt idx="2">
                  <c:v>0.48380000000000001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E-4B71-8989-34B287D57B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2"/>
                </a:solidFill>
              </a:rPr>
              <a:t>OR -Carrier aggregation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'Accessibilité 3G_4G '!$G$146</c:f>
              <c:strCache>
                <c:ptCount val="1"/>
                <c:pt idx="0">
                  <c:v>OR -Carrier aggregation usage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EC-46FC-B960-083B4080A8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EC-46FC-B960-083B4080A8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EFB-4D28-B98B-F303F4E578F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864-4777-A5AA-6008697D1ACC}"/>
              </c:ext>
            </c:extLst>
          </c:dPt>
          <c:dLbls>
            <c:dLbl>
              <c:idx val="2"/>
              <c:layout>
                <c:manualLayout>
                  <c:x val="0"/>
                  <c:y val="-6.103527809498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B-4D28-B98B-F303F4E57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'Accessibilité 3G_4G '!$F$147:$F$150</c:f>
              <c:strCache>
                <c:ptCount val="4"/>
                <c:pt idx="0">
                  <c:v>LTE</c:v>
                </c:pt>
                <c:pt idx="1">
                  <c:v>LTE CA 2 CCs</c:v>
                </c:pt>
                <c:pt idx="2">
                  <c:v>LTE CA 3 CCs</c:v>
                </c:pt>
                <c:pt idx="3">
                  <c:v>LTE CA 4 CCs</c:v>
                </c:pt>
              </c:strCache>
            </c:strRef>
          </c:cat>
          <c:val>
            <c:numRef>
              <c:f>'Accessibilité 3G_4G '!$G$147:$G$150</c:f>
              <c:numCache>
                <c:formatCode>0.00%</c:formatCode>
                <c:ptCount val="4"/>
                <c:pt idx="0">
                  <c:v>0.12139999999999999</c:v>
                </c:pt>
                <c:pt idx="1">
                  <c:v>0.45550000000000002</c:v>
                </c:pt>
                <c:pt idx="2">
                  <c:v>0.41920000000000002</c:v>
                </c:pt>
                <c:pt idx="3">
                  <c:v>3.8E-3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D28-B98B-F303F4E578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 level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2G'!$C$8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2G'!$C$9</c:f>
              <c:numCache>
                <c:formatCode>General</c:formatCode>
                <c:ptCount val="1"/>
                <c:pt idx="0">
                  <c:v>-63.42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12A-BB57-6DFF03B0F365}"/>
            </c:ext>
          </c:extLst>
        </c:ser>
        <c:ser>
          <c:idx val="1"/>
          <c:order val="1"/>
          <c:tx>
            <c:strRef>
              <c:f>'Couverture 2G'!$D$8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2G'!$D$9</c:f>
              <c:numCache>
                <c:formatCode>General</c:formatCode>
                <c:ptCount val="1"/>
                <c:pt idx="0">
                  <c:v>-56.07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12A-BB57-6DFF03B0F365}"/>
            </c:ext>
          </c:extLst>
        </c:ser>
        <c:ser>
          <c:idx val="2"/>
          <c:order val="2"/>
          <c:tx>
            <c:strRef>
              <c:f>'Couverture 2G'!$E$8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2G'!$E$9</c:f>
              <c:numCache>
                <c:formatCode>General</c:formatCode>
                <c:ptCount val="1"/>
                <c:pt idx="0">
                  <c:v>-80.66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12A-BB57-6DFF03B0F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3681096"/>
        <c:axId val="293686976"/>
      </c:barChart>
      <c:catAx>
        <c:axId val="293681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686976"/>
        <c:crosses val="autoZero"/>
        <c:auto val="1"/>
        <c:lblAlgn val="ctr"/>
        <c:lblOffset val="100"/>
        <c:noMultiLvlLbl val="0"/>
      </c:catAx>
      <c:valAx>
        <c:axId val="2936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Rx Level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926690921606921E-2"/>
          <c:y val="0.13516187599317522"/>
          <c:w val="0.91073309078393083"/>
          <c:h val="0.69970635297913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'Couverture 2G'!$M$4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83028583912719E-3"/>
                  <c:y val="-2.6844154374853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1-4FBD-ACEC-A220DE1E8350}"/>
                </c:ext>
              </c:extLst>
            </c:dLbl>
            <c:dLbl>
              <c:idx val="1"/>
              <c:layout>
                <c:manualLayout>
                  <c:x val="0"/>
                  <c:y val="-1.3447130676626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2G'!$M$5:$M$10</c:f>
              <c:numCache>
                <c:formatCode>0.00%</c:formatCode>
                <c:ptCount val="6"/>
                <c:pt idx="0">
                  <c:v>0.48209999999999997</c:v>
                </c:pt>
                <c:pt idx="1">
                  <c:v>0.50439999999999996</c:v>
                </c:pt>
                <c:pt idx="2">
                  <c:v>1.3299999999999999E-2</c:v>
                </c:pt>
                <c:pt idx="3">
                  <c:v>2.0000000000000001E-4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C-4B4C-9948-4877322BB79E}"/>
            </c:ext>
          </c:extLst>
        </c:ser>
        <c:ser>
          <c:idx val="1"/>
          <c:order val="1"/>
          <c:tx>
            <c:strRef>
              <c:f>'Couverture 2G'!$N$4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3542666223967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1-4FBD-ACEC-A220DE1E8350}"/>
                </c:ext>
              </c:extLst>
            </c:dLbl>
            <c:dLbl>
              <c:idx val="1"/>
              <c:layout>
                <c:manualLayout>
                  <c:x val="5.2749085751738157E-3"/>
                  <c:y val="-0.10722629656421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2G'!$N$5:$N$10</c:f>
              <c:numCache>
                <c:formatCode>0.00%</c:formatCode>
                <c:ptCount val="6"/>
                <c:pt idx="0">
                  <c:v>0.89629999999999999</c:v>
                </c:pt>
                <c:pt idx="1">
                  <c:v>8.43E-2</c:v>
                </c:pt>
                <c:pt idx="2">
                  <c:v>1.7299999999999999E-2</c:v>
                </c:pt>
                <c:pt idx="3">
                  <c:v>2E-3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C-4B4C-9948-4877322BB79E}"/>
            </c:ext>
          </c:extLst>
        </c:ser>
        <c:ser>
          <c:idx val="2"/>
          <c:order val="2"/>
          <c:tx>
            <c:strRef>
              <c:f>'Couverture 2G'!$O$4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549817150347631E-2"/>
                  <c:y val="-3.0193410299410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1-4FBD-ACEC-A220DE1E8350}"/>
                </c:ext>
              </c:extLst>
            </c:dLbl>
            <c:dLbl>
              <c:idx val="1"/>
              <c:layout>
                <c:manualLayout>
                  <c:x val="2.1099634300695263E-2"/>
                  <c:y val="-3.68919221485239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31-4FBD-ACEC-A220DE1E8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2G'!$L$5:$L$10</c:f>
              <c:strCache>
                <c:ptCount val="5"/>
                <c:pt idx="0">
                  <c:v>&gt;= -67</c:v>
                </c:pt>
                <c:pt idx="1">
                  <c:v>&lt;-67 and &gt;= -77</c:v>
                </c:pt>
                <c:pt idx="2">
                  <c:v>&lt; -77 and &gt;= -87</c:v>
                </c:pt>
                <c:pt idx="3">
                  <c:v>&lt; -87 and &gt;= -95</c:v>
                </c:pt>
                <c:pt idx="4">
                  <c:v>&lt;-95</c:v>
                </c:pt>
              </c:strCache>
            </c:strRef>
          </c:cat>
          <c:val>
            <c:numRef>
              <c:f>'Couverture 2G'!$O$5:$O$10</c:f>
              <c:numCache>
                <c:formatCode>0.00%</c:formatCode>
                <c:ptCount val="6"/>
                <c:pt idx="0">
                  <c:v>0.35410000000000003</c:v>
                </c:pt>
                <c:pt idx="1">
                  <c:v>4.6300000000000001E-2</c:v>
                </c:pt>
                <c:pt idx="2">
                  <c:v>9.6000000000000002E-2</c:v>
                </c:pt>
                <c:pt idx="3">
                  <c:v>0.47820000000000001</c:v>
                </c:pt>
                <c:pt idx="4">
                  <c:v>2.5499999999999998E-2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C-4B4C-9948-4877322BB7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81880"/>
        <c:axId val="293688152"/>
      </c:barChart>
      <c:catAx>
        <c:axId val="29368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8152"/>
        <c:crosses val="autoZero"/>
        <c:auto val="1"/>
        <c:lblAlgn val="ctr"/>
        <c:lblOffset val="100"/>
        <c:noMultiLvlLbl val="0"/>
      </c:catAx>
      <c:valAx>
        <c:axId val="293688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8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3G'!$L$5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3G'!$L$6:$L$10</c:f>
              <c:numCache>
                <c:formatCode>0.00%</c:formatCode>
                <c:ptCount val="5"/>
                <c:pt idx="0">
                  <c:v>0.4173</c:v>
                </c:pt>
                <c:pt idx="1">
                  <c:v>0.1159</c:v>
                </c:pt>
                <c:pt idx="2">
                  <c:v>0.4637</c:v>
                </c:pt>
                <c:pt idx="3">
                  <c:v>3.0999999999999999E-3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577-9C08-440488C2CC27}"/>
            </c:ext>
          </c:extLst>
        </c:ser>
        <c:ser>
          <c:idx val="1"/>
          <c:order val="1"/>
          <c:tx>
            <c:strRef>
              <c:f>'Couverture 3G'!$M$5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3G'!$M$6:$M$10</c:f>
              <c:numCache>
                <c:formatCode>0.00%</c:formatCode>
                <c:ptCount val="5"/>
                <c:pt idx="0">
                  <c:v>0.83520000000000005</c:v>
                </c:pt>
                <c:pt idx="1">
                  <c:v>0.12770000000000001</c:v>
                </c:pt>
                <c:pt idx="2">
                  <c:v>3.3000000000000002E-2</c:v>
                </c:pt>
                <c:pt idx="3">
                  <c:v>3.8E-3</c:v>
                </c:pt>
                <c:pt idx="4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A-4577-9C08-440488C2CC27}"/>
            </c:ext>
          </c:extLst>
        </c:ser>
        <c:ser>
          <c:idx val="2"/>
          <c:order val="2"/>
          <c:tx>
            <c:strRef>
              <c:f>'Couverture 3G'!$N$5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3G'!$K$6:$K$10</c:f>
              <c:strCache>
                <c:ptCount val="5"/>
                <c:pt idx="0">
                  <c:v>&gt;65</c:v>
                </c:pt>
                <c:pt idx="1">
                  <c:v>&lt;-65 and &gt;= -80</c:v>
                </c:pt>
                <c:pt idx="2">
                  <c:v>&lt; -80 and &gt;= -90</c:v>
                </c:pt>
                <c:pt idx="3">
                  <c:v>&lt; -90 and &gt;= -98</c:v>
                </c:pt>
                <c:pt idx="4">
                  <c:v>&lt;-98</c:v>
                </c:pt>
              </c:strCache>
            </c:strRef>
          </c:cat>
          <c:val>
            <c:numRef>
              <c:f>'Couverture 3G'!$N$6:$N$10</c:f>
              <c:numCache>
                <c:formatCode>0.00%</c:formatCode>
                <c:ptCount val="5"/>
                <c:pt idx="0">
                  <c:v>6.8199999999999997E-2</c:v>
                </c:pt>
                <c:pt idx="1">
                  <c:v>0.46729999999999999</c:v>
                </c:pt>
                <c:pt idx="2">
                  <c:v>0.46189999999999998</c:v>
                </c:pt>
                <c:pt idx="3">
                  <c:v>2.3999999999999998E-3</c:v>
                </c:pt>
                <c:pt idx="4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A-4577-9C08-440488C2CC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3693248"/>
        <c:axId val="293694032"/>
      </c:barChart>
      <c:catAx>
        <c:axId val="2936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4032"/>
        <c:crosses val="autoZero"/>
        <c:auto val="1"/>
        <c:lblAlgn val="ctr"/>
        <c:lblOffset val="100"/>
        <c:noMultiLvlLbl val="0"/>
      </c:catAx>
      <c:valAx>
        <c:axId val="2936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RSCP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3G'!$C$15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58-42ED-8A23-1BF05FCD15D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58-42ED-8A23-1BF05FCD15D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58-42ED-8A23-1BF05FCD1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3G'!$C$16</c:f>
              <c:numCache>
                <c:formatCode>General</c:formatCode>
                <c:ptCount val="1"/>
                <c:pt idx="0">
                  <c:v>-72.319999999999993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8-42ED-8A23-1BF05FCD15D4}"/>
            </c:ext>
          </c:extLst>
        </c:ser>
        <c:ser>
          <c:idx val="1"/>
          <c:order val="1"/>
          <c:tx>
            <c:strRef>
              <c:f>'Couverture 3G'!$D$15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3G'!$D$16</c:f>
              <c:numCache>
                <c:formatCode>General</c:formatCode>
                <c:ptCount val="1"/>
                <c:pt idx="0">
                  <c:v>-62.36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5C-4051-8E79-965246877D3E}"/>
            </c:ext>
          </c:extLst>
        </c:ser>
        <c:ser>
          <c:idx val="2"/>
          <c:order val="2"/>
          <c:tx>
            <c:strRef>
              <c:f>'Couverture 3G'!$E$15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3G'!$E$16</c:f>
              <c:numCache>
                <c:formatCode>General</c:formatCode>
                <c:ptCount val="1"/>
                <c:pt idx="0">
                  <c:v>-75.88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C-4051-8E79-965246877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3640"/>
        <c:axId val="293691680"/>
      </c:barChart>
      <c:catAx>
        <c:axId val="29369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1680"/>
        <c:crosses val="autoZero"/>
        <c:auto val="1"/>
        <c:lblAlgn val="ctr"/>
        <c:lblOffset val="100"/>
        <c:noMultiLvlLbl val="0"/>
      </c:catAx>
      <c:valAx>
        <c:axId val="29369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'Couverture 4G'!$C$6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4G'!$C$7</c:f>
              <c:numCache>
                <c:formatCode>General</c:formatCode>
                <c:ptCount val="1"/>
                <c:pt idx="0">
                  <c:v>-83.43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A-4DFF-B70E-FCD135BA18F2}"/>
            </c:ext>
          </c:extLst>
        </c:ser>
        <c:ser>
          <c:idx val="1"/>
          <c:order val="1"/>
          <c:tx>
            <c:strRef>
              <c:f>'Couverture 4G'!$D$6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4G'!$D$7</c:f>
              <c:numCache>
                <c:formatCode>General</c:formatCode>
                <c:ptCount val="1"/>
                <c:pt idx="0">
                  <c:v>-77.760000000000005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A-4DFF-B70E-FCD135BA18F2}"/>
            </c:ext>
          </c:extLst>
        </c:ser>
        <c:ser>
          <c:idx val="2"/>
          <c:order val="2"/>
          <c:tx>
            <c:strRef>
              <c:f>'Couverture 4G'!$E$6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'Couverture 4G'!$E$7</c:f>
              <c:numCache>
                <c:formatCode>General</c:formatCode>
                <c:ptCount val="1"/>
                <c:pt idx="0">
                  <c:v>-84.04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A-4DFF-B70E-FCD135BA18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93692856"/>
        <c:axId val="295085056"/>
      </c:barChart>
      <c:catAx>
        <c:axId val="293692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5085056"/>
        <c:crosses val="autoZero"/>
        <c:auto val="1"/>
        <c:lblAlgn val="ctr"/>
        <c:lblOffset val="100"/>
        <c:noMultiLvlLbl val="0"/>
      </c:catAx>
      <c:valAx>
        <c:axId val="29508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69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RSRP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'Couverture 4G'!$J$6</c:f>
              <c:strCache>
                <c:ptCount val="1"/>
                <c:pt idx="0">
                  <c:v>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4G'!$J$7:$J$11</c:f>
              <c:numCache>
                <c:formatCode>0.00%</c:formatCode>
                <c:ptCount val="5"/>
                <c:pt idx="0">
                  <c:v>0.46179999999999999</c:v>
                </c:pt>
                <c:pt idx="1">
                  <c:v>2.2200000000000001E-2</c:v>
                </c:pt>
                <c:pt idx="2">
                  <c:v>5.9900000000000002E-2</c:v>
                </c:pt>
                <c:pt idx="3">
                  <c:v>0.4551</c:v>
                </c:pt>
                <c:pt idx="4">
                  <c:v>8.9999999999999998E-4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B-4D44-8B85-15344D52CB53}"/>
            </c:ext>
          </c:extLst>
        </c:ser>
        <c:ser>
          <c:idx val="1"/>
          <c:order val="1"/>
          <c:tx>
            <c:strRef>
              <c:f>'Couverture 4G'!$K$6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4G'!$K$7:$K$11</c:f>
              <c:numCache>
                <c:formatCode>0.00%</c:formatCode>
                <c:ptCount val="5"/>
                <c:pt idx="0">
                  <c:v>0.90169999999999995</c:v>
                </c:pt>
                <c:pt idx="1">
                  <c:v>2.9399999999999999E-2</c:v>
                </c:pt>
                <c:pt idx="2">
                  <c:v>0.06</c:v>
                </c:pt>
                <c:pt idx="3">
                  <c:v>7.7999999999999996E-3</c:v>
                </c:pt>
                <c:pt idx="4">
                  <c:v>1.1000000000000001E-3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B-4D44-8B85-15344D52CB53}"/>
            </c:ext>
          </c:extLst>
        </c:ser>
        <c:ser>
          <c:idx val="2"/>
          <c:order val="2"/>
          <c:tx>
            <c:strRef>
              <c:f>'Couverture 4G'!$L$6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'Couverture 4G'!$I$7:$I$11</c:f>
              <c:strCache>
                <c:ptCount val="5"/>
                <c:pt idx="0">
                  <c:v>&gt;= -80</c:v>
                </c:pt>
                <c:pt idx="1">
                  <c:v>&lt; -80 and &gt;= -90</c:v>
                </c:pt>
                <c:pt idx="2">
                  <c:v>&lt; -90 and &gt;= -105</c:v>
                </c:pt>
                <c:pt idx="3">
                  <c:v>&lt; -105 and &gt;= -115</c:v>
                </c:pt>
                <c:pt idx="4">
                  <c:v>&lt; -115</c:v>
                </c:pt>
              </c:strCache>
            </c:strRef>
          </c:cat>
          <c:val>
            <c:numRef>
              <c:f>'Couverture 4G'!$L$7:$L$11</c:f>
              <c:numCache>
                <c:formatCode>0.00%</c:formatCode>
                <c:ptCount val="5"/>
                <c:pt idx="0">
                  <c:v>0.46350000000000002</c:v>
                </c:pt>
                <c:pt idx="1">
                  <c:v>2.3400000000000001E-2</c:v>
                </c:pt>
                <c:pt idx="2">
                  <c:v>0.49640000000000001</c:v>
                </c:pt>
                <c:pt idx="3">
                  <c:v>1.5900000000000001E-2</c:v>
                </c:pt>
                <c:pt idx="4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B-4D44-8B85-15344D52C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5077216"/>
        <c:axId val="295085840"/>
      </c:barChart>
      <c:catAx>
        <c:axId val="2950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85840"/>
        <c:crosses val="autoZero"/>
        <c:auto val="1"/>
        <c:lblAlgn val="ctr"/>
        <c:lblOffset val="100"/>
        <c:noMultiLvlLbl val="0"/>
      </c:catAx>
      <c:valAx>
        <c:axId val="29508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07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'!$B$69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'!$B$70</c:f>
              <c:numCache>
                <c:formatCode>0.00</c:formatCode>
                <c:ptCount val="1"/>
                <c:pt idx="0">
                  <c:v>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3-47EC-B7DA-07A6397F61B1}"/>
            </c:ext>
          </c:extLst>
        </c:ser>
        <c:ser>
          <c:idx val="1"/>
          <c:order val="1"/>
          <c:tx>
            <c:strRef>
              <c:f>'CS_2G_3G '!$C$69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'!$C$70</c:f>
              <c:numCache>
                <c:formatCode>0.00</c:formatCode>
                <c:ptCount val="1"/>
                <c:pt idx="0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3-47EC-B7DA-07A6397F61B1}"/>
            </c:ext>
          </c:extLst>
        </c:ser>
        <c:ser>
          <c:idx val="2"/>
          <c:order val="2"/>
          <c:tx>
            <c:strRef>
              <c:f>'CS_2G_3G '!$D$69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'!$A$70</c:f>
              <c:strCache>
                <c:ptCount val="1"/>
                <c:pt idx="0">
                  <c:v>Call setup time </c:v>
                </c:pt>
              </c:strCache>
            </c:strRef>
          </c:cat>
          <c:val>
            <c:numRef>
              <c:f>'CS_2G_3G '!$D$70</c:f>
              <c:numCache>
                <c:formatCode>0.00</c:formatCode>
                <c:ptCount val="1"/>
                <c:pt idx="0">
                  <c:v>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3-47EC-B7DA-07A6397F6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0256"/>
        <c:axId val="284898296"/>
      </c:barChart>
      <c:catAx>
        <c:axId val="284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8296"/>
        <c:crosses val="autoZero"/>
        <c:auto val="1"/>
        <c:lblAlgn val="ctr"/>
        <c:lblOffset val="100"/>
        <c:noMultiLvlLbl val="0"/>
      </c:catAx>
      <c:valAx>
        <c:axId val="28489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 - MOS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'!$B$124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'!$B$125</c:f>
              <c:numCache>
                <c:formatCode>General</c:formatCode>
                <c:ptCount val="1"/>
                <c:pt idx="0">
                  <c:v>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1-4041-8890-67525EF89D16}"/>
            </c:ext>
          </c:extLst>
        </c:ser>
        <c:ser>
          <c:idx val="1"/>
          <c:order val="1"/>
          <c:tx>
            <c:strRef>
              <c:f>'CS_2G_3G '!$C$124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'!$C$125</c:f>
              <c:numCache>
                <c:formatCode>General</c:formatCode>
                <c:ptCount val="1"/>
                <c:pt idx="0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1-4041-8890-67525EF89D16}"/>
            </c:ext>
          </c:extLst>
        </c:ser>
        <c:ser>
          <c:idx val="2"/>
          <c:order val="2"/>
          <c:tx>
            <c:strRef>
              <c:f>'CS_2G_3G '!$D$124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'!$A$125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'!$D$125</c:f>
              <c:numCache>
                <c:formatCode>General</c:formatCode>
                <c:ptCount val="1"/>
                <c:pt idx="0">
                  <c:v>4.1500000000000004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D1-4041-8890-67525EF89D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8"/>
        <c:axId val="284904568"/>
        <c:axId val="284900648"/>
      </c:barChart>
      <c:catAx>
        <c:axId val="2849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0648"/>
        <c:crosses val="autoZero"/>
        <c:auto val="1"/>
        <c:lblAlgn val="ctr"/>
        <c:lblOffset val="100"/>
        <c:noMultiLvlLbl val="0"/>
      </c:catAx>
      <c:valAx>
        <c:axId val="28490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 - MOS Average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'!$B$126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'!$B$127</c:f>
              <c:numCache>
                <c:formatCode>0.00</c:formatCode>
                <c:ptCount val="1"/>
                <c:pt idx="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504-8A40-643C12B7ABA7}"/>
            </c:ext>
          </c:extLst>
        </c:ser>
        <c:ser>
          <c:idx val="1"/>
          <c:order val="1"/>
          <c:tx>
            <c:strRef>
              <c:f>'CS_2G_3G '!$C$126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'!$C$127</c:f>
              <c:numCache>
                <c:formatCode>0.00</c:formatCode>
                <c:ptCount val="1"/>
                <c:pt idx="0">
                  <c:v>4.1900000000000004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5-4504-8A40-643C12B7ABA7}"/>
            </c:ext>
          </c:extLst>
        </c:ser>
        <c:ser>
          <c:idx val="2"/>
          <c:order val="2"/>
          <c:tx>
            <c:strRef>
              <c:f>'CS_2G_3G '!$D$126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'!$A$127</c:f>
              <c:strCache>
                <c:ptCount val="1"/>
                <c:pt idx="0">
                  <c:v>Audio quality MOS DL </c:v>
                </c:pt>
              </c:strCache>
            </c:strRef>
          </c:cat>
          <c:val>
            <c:numRef>
              <c:f>'CS_2G_3G '!$D$127</c:f>
              <c:numCache>
                <c:formatCode>0.00</c:formatCode>
                <c:ptCount val="1"/>
                <c:pt idx="0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25-4504-8A40-643C12B7AB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0"/>
        <c:axId val="284897512"/>
        <c:axId val="284899472"/>
      </c:barChart>
      <c:catAx>
        <c:axId val="28489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9472"/>
        <c:crosses val="autoZero"/>
        <c:auto val="1"/>
        <c:lblAlgn val="ctr"/>
        <c:lblOffset val="100"/>
        <c:noMultiLvlLbl val="0"/>
      </c:catAx>
      <c:valAx>
        <c:axId val="28489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89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CSFB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'CS_2G_3G '!$G$68</c:f>
              <c:strCache>
                <c:ptCount val="1"/>
                <c:pt idx="0">
                  <c:v>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'!$G$69:$G$70</c:f>
              <c:numCache>
                <c:formatCode>0.00%</c:formatCode>
                <c:ptCount val="2"/>
                <c:pt idx="0">
                  <c:v>0.95041322314049592</c:v>
                </c:pt>
                <c:pt idx="1">
                  <c:v>8.6956521739130436E-3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7-49F7-8A79-05DD451EA32D}"/>
            </c:ext>
          </c:extLst>
        </c:ser>
        <c:ser>
          <c:idx val="1"/>
          <c:order val="1"/>
          <c:tx>
            <c:strRef>
              <c:f>'CS_2G_3G '!$H$68</c:f>
              <c:strCache>
                <c:ptCount val="1"/>
                <c:pt idx="0">
                  <c:v>OO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'!$H$69:$H$70</c:f>
              <c:numCache>
                <c:formatCode>0.00%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7-49F7-8A79-05DD451EA32D}"/>
            </c:ext>
          </c:extLst>
        </c:ser>
        <c:ser>
          <c:idx val="2"/>
          <c:order val="2"/>
          <c:tx>
            <c:strRef>
              <c:f>'CS_2G_3G '!$I$68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'!$F$69:$F$70</c:f>
              <c:strCache>
                <c:ptCount val="2"/>
                <c:pt idx="0">
                  <c:v>CSFB Success rate (%)</c:v>
                </c:pt>
                <c:pt idx="1">
                  <c:v>CSFB drop rate (%)</c:v>
                </c:pt>
              </c:strCache>
            </c:strRef>
          </c:cat>
          <c:val>
            <c:numRef>
              <c:f>'CS_2G_3G '!$I$69:$I$70</c:f>
              <c:numCache>
                <c:formatCode>0.00%</c:formatCode>
                <c:ptCount val="2"/>
                <c:pt idx="0">
                  <c:v>0.99180327868852458</c:v>
                </c:pt>
                <c:pt idx="1">
                  <c:v>2.0661157024793389E-2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7-49F7-8A79-05DD451EA3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903784"/>
        <c:axId val="284904960"/>
      </c:barChart>
      <c:catAx>
        <c:axId val="2849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4960"/>
        <c:crossesAt val="0"/>
        <c:auto val="1"/>
        <c:lblAlgn val="ctr"/>
        <c:lblOffset val="100"/>
        <c:noMultiLvlLbl val="0"/>
      </c:catAx>
      <c:valAx>
        <c:axId val="2849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90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Handover (%)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36962339398588E-2"/>
          <c:y val="0.16831649268040297"/>
          <c:w val="0.89385653644775009"/>
          <c:h val="0.62259960772584977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'CS_2G_3G '!$M$57</c:f>
              <c:strCache>
                <c:ptCount val="1"/>
                <c:pt idx="0">
                  <c:v>HO Success (%)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'!$N$57:$P$57</c:f>
              <c:numCache>
                <c:formatCode>0.00%</c:formatCode>
                <c:ptCount val="3"/>
                <c:pt idx="0">
                  <c:v>0.96078431372549022</c:v>
                </c:pt>
                <c:pt idx="1">
                  <c:v>0.98396407953816545</c:v>
                </c:pt>
                <c:pt idx="2">
                  <c:v>0.98639455782312924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E-4C9E-A931-BB7D5AF1EE56}"/>
            </c:ext>
          </c:extLst>
        </c:ser>
        <c:ser>
          <c:idx val="1"/>
          <c:order val="1"/>
          <c:tx>
            <c:strRef>
              <c:f>'CS_2G_3G '!$M$58</c:f>
              <c:strCache>
                <c:ptCount val="1"/>
                <c:pt idx="0">
                  <c:v>HO Failure (%)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'CS_2G_3G '!$N$56:$P$56</c:f>
              <c:strCache>
                <c:ptCount val="3"/>
                <c:pt idx="0">
                  <c:v>TT</c:v>
                </c:pt>
                <c:pt idx="1">
                  <c:v>OO</c:v>
                </c:pt>
                <c:pt idx="2">
                  <c:v>OR</c:v>
                </c:pt>
              </c:strCache>
            </c:strRef>
          </c:cat>
          <c:val>
            <c:numRef>
              <c:f>'CS_2G_3G '!$N$58:$P$58</c:f>
              <c:numCache>
                <c:formatCode>0.00%</c:formatCode>
                <c:ptCount val="3"/>
                <c:pt idx="0">
                  <c:v>4.0816326530612242E-2</c:v>
                </c:pt>
                <c:pt idx="1">
                  <c:v>1.6297262059973925E-2</c:v>
                </c:pt>
                <c:pt idx="2">
                  <c:v>1.3793103448275862E-2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E-4C9E-A931-BB7D5AF1EE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389744"/>
        <c:axId val="286388568"/>
        <c:axId val="0"/>
      </c:bar3DChart>
      <c:catAx>
        <c:axId val="28638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8568"/>
        <c:crosses val="autoZero"/>
        <c:auto val="1"/>
        <c:lblAlgn val="ctr"/>
        <c:lblOffset val="100"/>
        <c:noMultiLvlLbl val="0"/>
      </c:catAx>
      <c:valAx>
        <c:axId val="28638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38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44.png"/><Relationship Id="rId6" Type="http://schemas.openxmlformats.org/officeDocument/2006/relationships/image" Target="../media/image49.png"/><Relationship Id="rId5" Type="http://schemas.openxmlformats.org/officeDocument/2006/relationships/image" Target="../media/image48.png"/><Relationship Id="rId4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png"/><Relationship Id="rId2" Type="http://schemas.openxmlformats.org/officeDocument/2006/relationships/image" Target="../media/image51.png"/><Relationship Id="rId1" Type="http://schemas.openxmlformats.org/officeDocument/2006/relationships/image" Target="../media/image50.png"/><Relationship Id="rId5" Type="http://schemas.openxmlformats.org/officeDocument/2006/relationships/image" Target="../media/image54.png"/><Relationship Id="rId4" Type="http://schemas.openxmlformats.org/officeDocument/2006/relationships/image" Target="../media/image5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png"/><Relationship Id="rId3" Type="http://schemas.openxmlformats.org/officeDocument/2006/relationships/image" Target="../media/image57.png"/><Relationship Id="rId7" Type="http://schemas.openxmlformats.org/officeDocument/2006/relationships/image" Target="../media/image61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6" Type="http://schemas.openxmlformats.org/officeDocument/2006/relationships/image" Target="../media/image60.png"/><Relationship Id="rId5" Type="http://schemas.openxmlformats.org/officeDocument/2006/relationships/image" Target="../media/image59.png"/><Relationship Id="rId10" Type="http://schemas.openxmlformats.org/officeDocument/2006/relationships/image" Target="../media/image64.png"/><Relationship Id="rId4" Type="http://schemas.openxmlformats.org/officeDocument/2006/relationships/image" Target="../media/image58.png"/><Relationship Id="rId9" Type="http://schemas.openxmlformats.org/officeDocument/2006/relationships/image" Target="../media/image6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5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18" Type="http://schemas.openxmlformats.org/officeDocument/2006/relationships/chart" Target="../charts/chart14.xml"/><Relationship Id="rId26" Type="http://schemas.openxmlformats.org/officeDocument/2006/relationships/image" Target="../media/image15.png"/><Relationship Id="rId3" Type="http://schemas.openxmlformats.org/officeDocument/2006/relationships/image" Target="../media/image11.png"/><Relationship Id="rId21" Type="http://schemas.openxmlformats.org/officeDocument/2006/relationships/chart" Target="../charts/chart17.xml"/><Relationship Id="rId7" Type="http://schemas.openxmlformats.org/officeDocument/2006/relationships/chart" Target="../charts/chart3.xml"/><Relationship Id="rId12" Type="http://schemas.openxmlformats.org/officeDocument/2006/relationships/chart" Target="../charts/chart8.xml"/><Relationship Id="rId17" Type="http://schemas.openxmlformats.org/officeDocument/2006/relationships/chart" Target="../charts/chart13.xml"/><Relationship Id="rId25" Type="http://schemas.openxmlformats.org/officeDocument/2006/relationships/image" Target="../media/image14.png"/><Relationship Id="rId2" Type="http://schemas.openxmlformats.org/officeDocument/2006/relationships/image" Target="../media/image10.png"/><Relationship Id="rId16" Type="http://schemas.openxmlformats.org/officeDocument/2006/relationships/chart" Target="../charts/chart12.xml"/><Relationship Id="rId20" Type="http://schemas.openxmlformats.org/officeDocument/2006/relationships/chart" Target="../charts/chart16.xml"/><Relationship Id="rId1" Type="http://schemas.openxmlformats.org/officeDocument/2006/relationships/image" Target="../media/image9.png"/><Relationship Id="rId6" Type="http://schemas.openxmlformats.org/officeDocument/2006/relationships/chart" Target="../charts/chart2.xml"/><Relationship Id="rId11" Type="http://schemas.openxmlformats.org/officeDocument/2006/relationships/chart" Target="../charts/chart7.xml"/><Relationship Id="rId24" Type="http://schemas.openxmlformats.org/officeDocument/2006/relationships/image" Target="../media/image13.png"/><Relationship Id="rId5" Type="http://schemas.openxmlformats.org/officeDocument/2006/relationships/chart" Target="../charts/chart1.xml"/><Relationship Id="rId15" Type="http://schemas.openxmlformats.org/officeDocument/2006/relationships/chart" Target="../charts/chart11.xml"/><Relationship Id="rId23" Type="http://schemas.openxmlformats.org/officeDocument/2006/relationships/chart" Target="../charts/chart19.xml"/><Relationship Id="rId10" Type="http://schemas.openxmlformats.org/officeDocument/2006/relationships/chart" Target="../charts/chart6.xml"/><Relationship Id="rId19" Type="http://schemas.openxmlformats.org/officeDocument/2006/relationships/chart" Target="../charts/chart15.xml"/><Relationship Id="rId4" Type="http://schemas.openxmlformats.org/officeDocument/2006/relationships/image" Target="../media/image12.png"/><Relationship Id="rId9" Type="http://schemas.openxmlformats.org/officeDocument/2006/relationships/chart" Target="../charts/chart5.xml"/><Relationship Id="rId14" Type="http://schemas.openxmlformats.org/officeDocument/2006/relationships/chart" Target="../charts/chart10.xml"/><Relationship Id="rId22" Type="http://schemas.openxmlformats.org/officeDocument/2006/relationships/chart" Target="../charts/chart18.xml"/><Relationship Id="rId27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18" Type="http://schemas.openxmlformats.org/officeDocument/2006/relationships/chart" Target="../charts/chart34.xml"/><Relationship Id="rId26" Type="http://schemas.openxmlformats.org/officeDocument/2006/relationships/image" Target="../media/image23.png"/><Relationship Id="rId3" Type="http://schemas.openxmlformats.org/officeDocument/2006/relationships/image" Target="../media/image22.png"/><Relationship Id="rId21" Type="http://schemas.openxmlformats.org/officeDocument/2006/relationships/chart" Target="../charts/chart37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openxmlformats.org/officeDocument/2006/relationships/chart" Target="../charts/chart33.xml"/><Relationship Id="rId25" Type="http://schemas.openxmlformats.org/officeDocument/2006/relationships/chart" Target="../charts/chart41.xml"/><Relationship Id="rId2" Type="http://schemas.openxmlformats.org/officeDocument/2006/relationships/image" Target="../media/image21.png"/><Relationship Id="rId16" Type="http://schemas.openxmlformats.org/officeDocument/2006/relationships/chart" Target="../charts/chart32.xml"/><Relationship Id="rId20" Type="http://schemas.openxmlformats.org/officeDocument/2006/relationships/chart" Target="../charts/chart36.xml"/><Relationship Id="rId1" Type="http://schemas.openxmlformats.org/officeDocument/2006/relationships/image" Target="../media/image20.png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24" Type="http://schemas.openxmlformats.org/officeDocument/2006/relationships/chart" Target="../charts/chart40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23" Type="http://schemas.openxmlformats.org/officeDocument/2006/relationships/chart" Target="../charts/chart39.xml"/><Relationship Id="rId28" Type="http://schemas.openxmlformats.org/officeDocument/2006/relationships/image" Target="../media/image25.png"/><Relationship Id="rId10" Type="http://schemas.openxmlformats.org/officeDocument/2006/relationships/chart" Target="../charts/chart26.xml"/><Relationship Id="rId19" Type="http://schemas.openxmlformats.org/officeDocument/2006/relationships/chart" Target="../charts/chart35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Relationship Id="rId22" Type="http://schemas.openxmlformats.org/officeDocument/2006/relationships/chart" Target="../charts/chart38.xml"/><Relationship Id="rId27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chart" Target="../charts/chart42.xml"/><Relationship Id="rId7" Type="http://schemas.openxmlformats.org/officeDocument/2006/relationships/image" Target="../media/image30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chart" Target="../charts/chart4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4.png"/><Relationship Id="rId7" Type="http://schemas.openxmlformats.org/officeDocument/2006/relationships/image" Target="../media/image36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5.png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40.png"/><Relationship Id="rId7" Type="http://schemas.openxmlformats.org/officeDocument/2006/relationships/image" Target="../media/image42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1.png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85725</xdr:rowOff>
    </xdr:from>
    <xdr:to>
      <xdr:col>15</xdr:col>
      <xdr:colOff>0</xdr:colOff>
      <xdr:row>2</xdr:row>
      <xdr:rowOff>0</xdr:rowOff>
    </xdr:to>
    <xdr:pic>
      <xdr:nvPicPr>
        <xdr:cNvPr id="2" name="Picture 2" descr="Acti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1905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278086</xdr:colOff>
      <xdr:row>48</xdr:row>
      <xdr:rowOff>14515</xdr:rowOff>
    </xdr:from>
    <xdr:to>
      <xdr:col>5</xdr:col>
      <xdr:colOff>959905</xdr:colOff>
      <xdr:row>50</xdr:row>
      <xdr:rowOff>108746</xdr:rowOff>
    </xdr:to>
    <xdr:sp macro="" textlink="">
      <xdr:nvSpPr>
        <xdr:cNvPr id="22" name="TextBox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94372" y="9144908"/>
          <a:ext cx="1552676" cy="502445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400" b="1">
              <a:solidFill>
                <a:prstClr val="white"/>
              </a:solidFill>
            </a:rPr>
            <a:t>D</a:t>
          </a:r>
        </a:p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4</xdr:col>
      <xdr:colOff>253552</xdr:colOff>
      <xdr:row>50</xdr:row>
      <xdr:rowOff>188105</xdr:rowOff>
    </xdr:from>
    <xdr:to>
      <xdr:col>6</xdr:col>
      <xdr:colOff>97584</xdr:colOff>
      <xdr:row>51</xdr:row>
      <xdr:rowOff>150501</xdr:rowOff>
    </xdr:to>
    <xdr:sp macro="" textlink="">
      <xdr:nvSpPr>
        <xdr:cNvPr id="24" name="Freeform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gray">
        <a:xfrm>
          <a:off x="5358952" y="5569730"/>
          <a:ext cx="1720457" cy="162421"/>
        </a:xfrm>
        <a:custGeom>
          <a:avLst/>
          <a:gdLst>
            <a:gd name="connsiteX0" fmla="*/ 0 w 2011680"/>
            <a:gd name="connsiteY0" fmla="*/ 0 h 189914"/>
            <a:gd name="connsiteX1" fmla="*/ 2011680 w 2011680"/>
            <a:gd name="connsiteY1" fmla="*/ 0 h 189914"/>
            <a:gd name="connsiteX2" fmla="*/ 1976511 w 2011680"/>
            <a:gd name="connsiteY2" fmla="*/ 189914 h 189914"/>
            <a:gd name="connsiteX3" fmla="*/ 0 w 2011680"/>
            <a:gd name="connsiteY3" fmla="*/ 0 h 1899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011680" h="189914">
              <a:moveTo>
                <a:pt x="0" y="0"/>
              </a:moveTo>
              <a:lnTo>
                <a:pt x="2011680" y="0"/>
              </a:lnTo>
              <a:lnTo>
                <a:pt x="1976511" y="189914"/>
              </a:lnTo>
              <a:lnTo>
                <a:pt x="0" y="0"/>
              </a:lnTo>
              <a:close/>
            </a:path>
          </a:pathLst>
        </a:custGeom>
        <a:gradFill>
          <a:gsLst>
            <a:gs pos="0">
              <a:schemeClr val="tx1"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2700000" scaled="0"/>
        </a:gradFill>
        <a:ln w="19050" algn="ctr">
          <a:noFill/>
          <a:miter lim="800000"/>
          <a:headEnd/>
          <a:tailEnd/>
        </a:ln>
      </xdr:spPr>
      <xdr:txBody>
        <a:bodyPr wrap="square" lIns="76030" tIns="76030" rIns="76030" bIns="7603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  <a:buFont typeface="Wingdings 2" pitchFamily="18" charset="2"/>
            <a:buNone/>
          </a:pPr>
          <a:endParaRPr lang="en-US" sz="1368" b="1">
            <a:solidFill>
              <a:prstClr val="white"/>
            </a:solidFill>
          </a:endParaRPr>
        </a:p>
      </xdr:txBody>
    </xdr:sp>
    <xdr:clientData/>
  </xdr:twoCellAnchor>
  <xdr:twoCellAnchor>
    <xdr:from>
      <xdr:col>9</xdr:col>
      <xdr:colOff>764721</xdr:colOff>
      <xdr:row>29</xdr:row>
      <xdr:rowOff>162019</xdr:rowOff>
    </xdr:from>
    <xdr:to>
      <xdr:col>11</xdr:col>
      <xdr:colOff>878262</xdr:colOff>
      <xdr:row>34</xdr:row>
      <xdr:rowOff>158374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806792" y="5359948"/>
          <a:ext cx="2862184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Success Rate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Service setup time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throughput DL  </a:t>
          </a:r>
        </a:p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Ping</a:t>
          </a:r>
        </a:p>
      </xdr:txBody>
    </xdr:sp>
    <xdr:clientData/>
  </xdr:twoCellAnchor>
  <xdr:twoCellAnchor>
    <xdr:from>
      <xdr:col>9</xdr:col>
      <xdr:colOff>768823</xdr:colOff>
      <xdr:row>38</xdr:row>
      <xdr:rowOff>173541</xdr:rowOff>
    </xdr:from>
    <xdr:to>
      <xdr:col>11</xdr:col>
      <xdr:colOff>765140</xdr:colOff>
      <xdr:row>40</xdr:row>
      <xdr:rowOff>98646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gray">
        <a:xfrm>
          <a:off x="10810894" y="4187648"/>
          <a:ext cx="2744960" cy="33331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803457</xdr:colOff>
      <xdr:row>40</xdr:row>
      <xdr:rowOff>125248</xdr:rowOff>
    </xdr:from>
    <xdr:to>
      <xdr:col>11</xdr:col>
      <xdr:colOff>878261</xdr:colOff>
      <xdr:row>41</xdr:row>
      <xdr:rowOff>201174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818578" y="8512797"/>
          <a:ext cx="2812086" cy="27937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100">
              <a:solidFill>
                <a:schemeClr val="accent6"/>
              </a:solidFill>
              <a:cs typeface="Times New Roman" panose="02020603050405020304" pitchFamily="18" charset="0"/>
            </a:rPr>
            <a:t> </a:t>
          </a:r>
          <a:r>
            <a:rPr lang="fr-FR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Couverture</a:t>
          </a:r>
          <a:r>
            <a:rPr lang="fr-FR" sz="1100">
              <a:solidFill>
                <a:schemeClr val="tx1">
                  <a:lumMod val="85000"/>
                  <a:lumOff val="15000"/>
                </a:schemeClr>
              </a:solidFill>
              <a:cs typeface="Times New Roman" panose="02020603050405020304" pitchFamily="18" charset="0"/>
            </a:rPr>
            <a:t> 2G/3G/4G</a:t>
          </a:r>
        </a:p>
      </xdr:txBody>
    </xdr:sp>
    <xdr:clientData/>
  </xdr:twoCellAnchor>
  <xdr:twoCellAnchor>
    <xdr:from>
      <xdr:col>11</xdr:col>
      <xdr:colOff>1185626</xdr:colOff>
      <xdr:row>28</xdr:row>
      <xdr:rowOff>13702</xdr:rowOff>
    </xdr:from>
    <xdr:to>
      <xdr:col>14</xdr:col>
      <xdr:colOff>0</xdr:colOff>
      <xdr:row>29</xdr:row>
      <xdr:rowOff>112727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gray">
        <a:xfrm>
          <a:off x="13976340" y="2748738"/>
          <a:ext cx="2966582" cy="303132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11</xdr:col>
      <xdr:colOff>1204122</xdr:colOff>
      <xdr:row>38</xdr:row>
      <xdr:rowOff>175884</xdr:rowOff>
    </xdr:from>
    <xdr:to>
      <xdr:col>14</xdr:col>
      <xdr:colOff>18495</xdr:colOff>
      <xdr:row>40</xdr:row>
      <xdr:rowOff>100989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gray">
        <a:xfrm>
          <a:off x="13956525" y="8156539"/>
          <a:ext cx="2920295" cy="33199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11</xdr:col>
      <xdr:colOff>1193993</xdr:colOff>
      <xdr:row>40</xdr:row>
      <xdr:rowOff>105664</xdr:rowOff>
    </xdr:from>
    <xdr:to>
      <xdr:col>14</xdr:col>
      <xdr:colOff>0</xdr:colOff>
      <xdr:row>43</xdr:row>
      <xdr:rowOff>38679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946396" y="8493213"/>
          <a:ext cx="2911929" cy="54335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HTTP UL/DL success rate</a:t>
          </a:r>
        </a:p>
        <a:p>
          <a:pPr marL="176213" indent="-176213" algn="l" defTabSz="914400" rtl="0" eaLnBrk="1" fontAlgn="ctr" latinLnBrk="0" hangingPunct="1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200" kern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Throughput DL /UL</a:t>
          </a:r>
        </a:p>
      </xdr:txBody>
    </xdr:sp>
    <xdr:clientData/>
  </xdr:twoCellAnchor>
  <xdr:twoCellAnchor>
    <xdr:from>
      <xdr:col>11</xdr:col>
      <xdr:colOff>1193993</xdr:colOff>
      <xdr:row>29</xdr:row>
      <xdr:rowOff>151654</xdr:rowOff>
    </xdr:from>
    <xdr:to>
      <xdr:col>28</xdr:col>
      <xdr:colOff>404463</xdr:colOff>
      <xdr:row>34</xdr:row>
      <xdr:rowOff>148009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984707" y="5349583"/>
          <a:ext cx="12164470" cy="10713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success rate</a:t>
          </a: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blocking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drop rate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  <a:p>
          <a:pPr marL="176213" indent="-176213" fontAlgn="ctr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Call completetion, with perfect quality</a:t>
          </a:r>
          <a:r>
            <a:rPr lang="fr-FR" sz="1200" baseline="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  <a:r>
            <a:rPr lang="fr-FR" sz="12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rate (MOS)</a:t>
          </a:r>
          <a:endParaRPr lang="en-US" sz="1200">
            <a:solidFill>
              <a:schemeClr val="tx1">
                <a:lumMod val="85000"/>
                <a:lumOff val="1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2675164</xdr:colOff>
      <xdr:row>20</xdr:row>
      <xdr:rowOff>78921</xdr:rowOff>
    </xdr:from>
    <xdr:to>
      <xdr:col>6</xdr:col>
      <xdr:colOff>546255</xdr:colOff>
      <xdr:row>25</xdr:row>
      <xdr:rowOff>13484</xdr:rowOff>
    </xdr:to>
    <xdr:pic>
      <xdr:nvPicPr>
        <xdr:cNvPr id="33" name="Picture 6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485" y="3262992"/>
          <a:ext cx="3871841" cy="968706"/>
        </a:xfrm>
        <a:prstGeom prst="rect">
          <a:avLst/>
        </a:prstGeom>
      </xdr:spPr>
    </xdr:pic>
    <xdr:clientData/>
  </xdr:twoCellAnchor>
  <xdr:twoCellAnchor>
    <xdr:from>
      <xdr:col>4</xdr:col>
      <xdr:colOff>69659</xdr:colOff>
      <xdr:row>22</xdr:row>
      <xdr:rowOff>45810</xdr:rowOff>
    </xdr:from>
    <xdr:to>
      <xdr:col>5</xdr:col>
      <xdr:colOff>751478</xdr:colOff>
      <xdr:row>23</xdr:row>
      <xdr:rowOff>123511</xdr:rowOff>
    </xdr:to>
    <xdr:sp macro="" textlink="">
      <xdr:nvSpPr>
        <xdr:cNvPr id="34" name="TextBox 6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185945" y="3651703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Scénario</a:t>
          </a:r>
        </a:p>
      </xdr:txBody>
    </xdr:sp>
    <xdr:clientData/>
  </xdr:twoCellAnchor>
  <xdr:twoCellAnchor editAs="oneCell">
    <xdr:from>
      <xdr:col>9</xdr:col>
      <xdr:colOff>818027</xdr:colOff>
      <xdr:row>21</xdr:row>
      <xdr:rowOff>23132</xdr:rowOff>
    </xdr:from>
    <xdr:to>
      <xdr:col>12</xdr:col>
      <xdr:colOff>566903</xdr:colOff>
      <xdr:row>25</xdr:row>
      <xdr:rowOff>153638</xdr:rowOff>
    </xdr:to>
    <xdr:pic>
      <xdr:nvPicPr>
        <xdr:cNvPr id="42" name="Picture 6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098" y="1302203"/>
          <a:ext cx="3871841" cy="974149"/>
        </a:xfrm>
        <a:prstGeom prst="rect">
          <a:avLst/>
        </a:prstGeom>
      </xdr:spPr>
    </xdr:pic>
    <xdr:clientData/>
  </xdr:twoCellAnchor>
  <xdr:twoCellAnchor>
    <xdr:from>
      <xdr:col>10</xdr:col>
      <xdr:colOff>864554</xdr:colOff>
      <xdr:row>22</xdr:row>
      <xdr:rowOff>150586</xdr:rowOff>
    </xdr:from>
    <xdr:to>
      <xdr:col>11</xdr:col>
      <xdr:colOff>1042909</xdr:colOff>
      <xdr:row>23</xdr:row>
      <xdr:rowOff>228287</xdr:rowOff>
    </xdr:to>
    <xdr:sp macro="" textlink="">
      <xdr:nvSpPr>
        <xdr:cNvPr id="43" name="TextBox 6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2280947" y="3756479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Drive Test KPIs</a:t>
          </a:r>
        </a:p>
      </xdr:txBody>
    </xdr:sp>
    <xdr:clientData/>
  </xdr:twoCellAnchor>
  <xdr:twoCellAnchor>
    <xdr:from>
      <xdr:col>9</xdr:col>
      <xdr:colOff>832032</xdr:colOff>
      <xdr:row>28</xdr:row>
      <xdr:rowOff>40314</xdr:rowOff>
    </xdr:from>
    <xdr:to>
      <xdr:col>11</xdr:col>
      <xdr:colOff>793714</xdr:colOff>
      <xdr:row>29</xdr:row>
      <xdr:rowOff>138127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gray">
        <a:xfrm>
          <a:off x="10874103" y="2775350"/>
          <a:ext cx="2710325" cy="30192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>
    <xdr:from>
      <xdr:col>2</xdr:col>
      <xdr:colOff>370113</xdr:colOff>
      <xdr:row>38</xdr:row>
      <xdr:rowOff>19779</xdr:rowOff>
    </xdr:from>
    <xdr:to>
      <xdr:col>3</xdr:col>
      <xdr:colOff>107894</xdr:colOff>
      <xdr:row>39</xdr:row>
      <xdr:rowOff>129941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gray">
        <a:xfrm>
          <a:off x="1363434" y="4033886"/>
          <a:ext cx="2744960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Coverage rate (2G/3G/LTE)</a:t>
          </a:r>
          <a:endParaRPr lang="en-IN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667174</xdr:colOff>
      <xdr:row>27</xdr:row>
      <xdr:rowOff>157936</xdr:rowOff>
    </xdr:from>
    <xdr:to>
      <xdr:col>8</xdr:col>
      <xdr:colOff>82292</xdr:colOff>
      <xdr:row>29</xdr:row>
      <xdr:rowOff>27213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gray">
        <a:xfrm>
          <a:off x="5783460" y="2688865"/>
          <a:ext cx="2966582" cy="277491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voix :</a:t>
          </a:r>
        </a:p>
      </xdr:txBody>
    </xdr:sp>
    <xdr:clientData/>
  </xdr:twoCellAnchor>
  <xdr:twoCellAnchor>
    <xdr:from>
      <xdr:col>4</xdr:col>
      <xdr:colOff>690307</xdr:colOff>
      <xdr:row>38</xdr:row>
      <xdr:rowOff>100516</xdr:rowOff>
    </xdr:from>
    <xdr:to>
      <xdr:col>8</xdr:col>
      <xdr:colOff>105424</xdr:colOff>
      <xdr:row>40</xdr:row>
      <xdr:rowOff>6571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gray">
        <a:xfrm>
          <a:off x="5806593" y="4114623"/>
          <a:ext cx="2966581" cy="314269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>
              <a:solidFill>
                <a:schemeClr val="bg1"/>
              </a:solidFill>
            </a:rPr>
            <a:t>Transfert data HTTP</a:t>
          </a:r>
        </a:p>
      </xdr:txBody>
    </xdr:sp>
    <xdr:clientData/>
  </xdr:twoCellAnchor>
  <xdr:twoCellAnchor>
    <xdr:from>
      <xdr:col>10</xdr:col>
      <xdr:colOff>73959</xdr:colOff>
      <xdr:row>19</xdr:row>
      <xdr:rowOff>43090</xdr:rowOff>
    </xdr:from>
    <xdr:to>
      <xdr:col>11</xdr:col>
      <xdr:colOff>755778</xdr:colOff>
      <xdr:row>20</xdr:row>
      <xdr:rowOff>0</xdr:rowOff>
    </xdr:to>
    <xdr:sp macro="" textlink="">
      <xdr:nvSpPr>
        <xdr:cNvPr id="49" name="TextBox 6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179359" y="9806215"/>
          <a:ext cx="1558119" cy="219163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>
    <xdr:from>
      <xdr:col>2</xdr:col>
      <xdr:colOff>369370</xdr:colOff>
      <xdr:row>27</xdr:row>
      <xdr:rowOff>136924</xdr:rowOff>
    </xdr:from>
    <xdr:to>
      <xdr:col>3</xdr:col>
      <xdr:colOff>72516</xdr:colOff>
      <xdr:row>29</xdr:row>
      <xdr:rowOff>26548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gray">
        <a:xfrm>
          <a:off x="1362691" y="2667853"/>
          <a:ext cx="2710325" cy="297838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en-US" sz="1000" b="1">
              <a:solidFill>
                <a:schemeClr val="bg1"/>
              </a:solidFill>
            </a:rPr>
            <a:t>KPIs data (3G/4G) :</a:t>
          </a:r>
        </a:p>
      </xdr:txBody>
    </xdr:sp>
    <xdr:clientData/>
  </xdr:twoCellAnchor>
  <xdr:twoCellAnchor editAs="oneCell">
    <xdr:from>
      <xdr:col>9</xdr:col>
      <xdr:colOff>854747</xdr:colOff>
      <xdr:row>6</xdr:row>
      <xdr:rowOff>39459</xdr:rowOff>
    </xdr:from>
    <xdr:to>
      <xdr:col>12</xdr:col>
      <xdr:colOff>798739</xdr:colOff>
      <xdr:row>11</xdr:row>
      <xdr:rowOff>61108</xdr:rowOff>
    </xdr:to>
    <xdr:pic>
      <xdr:nvPicPr>
        <xdr:cNvPr id="35" name="Picture 6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818" y="1264102"/>
          <a:ext cx="4066957" cy="974149"/>
        </a:xfrm>
        <a:prstGeom prst="rect">
          <a:avLst/>
        </a:prstGeom>
      </xdr:spPr>
    </xdr:pic>
    <xdr:clientData/>
  </xdr:twoCellAnchor>
  <xdr:twoCellAnchor>
    <xdr:from>
      <xdr:col>10</xdr:col>
      <xdr:colOff>1091774</xdr:colOff>
      <xdr:row>8</xdr:row>
      <xdr:rowOff>71664</xdr:rowOff>
    </xdr:from>
    <xdr:to>
      <xdr:col>11</xdr:col>
      <xdr:colOff>1270129</xdr:colOff>
      <xdr:row>9</xdr:row>
      <xdr:rowOff>162972</xdr:rowOff>
    </xdr:to>
    <xdr:sp macro="" textlink="">
      <xdr:nvSpPr>
        <xdr:cNvPr id="36" name="TextBox 6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508167" y="1677307"/>
          <a:ext cx="1552676" cy="28180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Sommaire</a:t>
          </a:r>
          <a:endParaRPr lang="en-US" sz="1400" b="1">
            <a:solidFill>
              <a:prstClr val="white"/>
            </a:solidFill>
          </a:endParaRPr>
        </a:p>
      </xdr:txBody>
    </xdr:sp>
    <xdr:clientData/>
  </xdr:twoCellAnchor>
  <xdr:twoCellAnchor editAs="oneCell">
    <xdr:from>
      <xdr:col>2</xdr:col>
      <xdr:colOff>2500993</xdr:colOff>
      <xdr:row>4</xdr:row>
      <xdr:rowOff>246562</xdr:rowOff>
    </xdr:from>
    <xdr:to>
      <xdr:col>6</xdr:col>
      <xdr:colOff>372084</xdr:colOff>
      <xdr:row>9</xdr:row>
      <xdr:rowOff>91318</xdr:rowOff>
    </xdr:to>
    <xdr:pic>
      <xdr:nvPicPr>
        <xdr:cNvPr id="25" name="Picture 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693" y="941887"/>
          <a:ext cx="4024241" cy="921081"/>
        </a:xfrm>
        <a:prstGeom prst="rect">
          <a:avLst/>
        </a:prstGeom>
      </xdr:spPr>
    </xdr:pic>
    <xdr:clientData/>
  </xdr:twoCellAnchor>
  <xdr:twoCellAnchor>
    <xdr:from>
      <xdr:col>3</xdr:col>
      <xdr:colOff>1138637</xdr:colOff>
      <xdr:row>6</xdr:row>
      <xdr:rowOff>15059</xdr:rowOff>
    </xdr:from>
    <xdr:to>
      <xdr:col>5</xdr:col>
      <xdr:colOff>677456</xdr:colOff>
      <xdr:row>7</xdr:row>
      <xdr:rowOff>96842</xdr:rowOff>
    </xdr:to>
    <xdr:sp macro="" textlink="">
      <xdr:nvSpPr>
        <xdr:cNvPr id="37" name="TextBox 6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53437" y="1243784"/>
          <a:ext cx="1577169" cy="262758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513"/>
            </a:spcBef>
            <a:buSzPct val="100000"/>
          </a:pPr>
          <a:r>
            <a:rPr lang="en-US" sz="1800" b="1">
              <a:solidFill>
                <a:prstClr val="white"/>
              </a:solidFill>
            </a:rPr>
            <a:t>Introduction </a:t>
          </a:r>
        </a:p>
      </xdr:txBody>
    </xdr:sp>
    <xdr:clientData/>
  </xdr:twoCellAnchor>
  <xdr:twoCellAnchor>
    <xdr:from>
      <xdr:col>9</xdr:col>
      <xdr:colOff>83227</xdr:colOff>
      <xdr:row>48</xdr:row>
      <xdr:rowOff>92476</xdr:rowOff>
    </xdr:from>
    <xdr:to>
      <xdr:col>11</xdr:col>
      <xdr:colOff>1239174</xdr:colOff>
      <xdr:row>49</xdr:row>
      <xdr:rowOff>165199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577F19-F752-4EE9-AEE0-954B0C1EAE9B}"/>
            </a:ext>
          </a:extLst>
        </xdr:cNvPr>
        <xdr:cNvSpPr/>
      </xdr:nvSpPr>
      <xdr:spPr bwMode="gray">
        <a:xfrm>
          <a:off x="10098348" y="10107597"/>
          <a:ext cx="3893229" cy="276170"/>
        </a:xfrm>
        <a:prstGeom prst="rect">
          <a:avLst/>
        </a:prstGeom>
        <a:solidFill>
          <a:schemeClr val="accent1"/>
        </a:solidFill>
        <a:ln w="3175" algn="ctr">
          <a:solidFill>
            <a:schemeClr val="accent1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88900" tIns="88900" rIns="88900" bIns="88900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6000"/>
            </a:lnSpc>
          </a:pPr>
          <a:r>
            <a:rPr lang="fr-FR" sz="1000" b="1" kern="1200">
              <a:solidFill>
                <a:schemeClr val="bg1"/>
              </a:solidFill>
              <a:latin typeface="+mn-lt"/>
              <a:ea typeface="+mn-ea"/>
              <a:cs typeface="+mn-cs"/>
            </a:rPr>
            <a:t>WhatsApp</a:t>
          </a:r>
          <a:r>
            <a:rPr lang="en-US" sz="1000" b="1">
              <a:solidFill>
                <a:schemeClr val="bg1"/>
              </a:solidFill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172278</xdr:rowOff>
    </xdr:from>
    <xdr:to>
      <xdr:col>22</xdr:col>
      <xdr:colOff>337930</xdr:colOff>
      <xdr:row>32</xdr:row>
      <xdr:rowOff>6856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179BFA4-05A8-9D3D-9234-A8381B28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5635" y="563217"/>
          <a:ext cx="4075043" cy="5407117"/>
        </a:xfrm>
        <a:prstGeom prst="rect">
          <a:avLst/>
        </a:prstGeom>
      </xdr:spPr>
    </xdr:pic>
    <xdr:clientData/>
  </xdr:twoCellAnchor>
  <xdr:twoCellAnchor editAs="oneCell">
    <xdr:from>
      <xdr:col>7</xdr:col>
      <xdr:colOff>6626</xdr:colOff>
      <xdr:row>3</xdr:row>
      <xdr:rowOff>13253</xdr:rowOff>
    </xdr:from>
    <xdr:to>
      <xdr:col>13</xdr:col>
      <xdr:colOff>583096</xdr:colOff>
      <xdr:row>32</xdr:row>
      <xdr:rowOff>45193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B9B3FC4-F268-7A4C-A0F7-42424AB7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6591" y="596349"/>
          <a:ext cx="4313583" cy="54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33131</xdr:colOff>
      <xdr:row>3</xdr:row>
      <xdr:rowOff>26505</xdr:rowOff>
    </xdr:from>
    <xdr:to>
      <xdr:col>5</xdr:col>
      <xdr:colOff>373427</xdr:colOff>
      <xdr:row>32</xdr:row>
      <xdr:rowOff>19879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8C302B-702F-FC63-D27E-EA7187508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31" y="609601"/>
          <a:ext cx="3454557" cy="53737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32799</xdr:rowOff>
    </xdr:from>
    <xdr:to>
      <xdr:col>0</xdr:col>
      <xdr:colOff>452437</xdr:colOff>
      <xdr:row>5</xdr:row>
      <xdr:rowOff>16792</xdr:rowOff>
    </xdr:to>
    <xdr:sp macro="" textlink="">
      <xdr:nvSpPr>
        <xdr:cNvPr id="4" name="Rectangle : coins arrondis 24">
          <a:extLst>
            <a:ext uri="{FF2B5EF4-FFF2-40B4-BE49-F238E27FC236}">
              <a16:creationId xmlns:a16="http://schemas.microsoft.com/office/drawing/2014/main" id="{CB38FDC5-3F6C-4991-BA96-ED21FA77FB92}"/>
            </a:ext>
          </a:extLst>
        </xdr:cNvPr>
        <xdr:cNvSpPr/>
      </xdr:nvSpPr>
      <xdr:spPr>
        <a:xfrm>
          <a:off x="0" y="611919"/>
          <a:ext cx="452437" cy="34975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53256</xdr:colOff>
      <xdr:row>2</xdr:row>
      <xdr:rowOff>183544</xdr:rowOff>
    </xdr:from>
    <xdr:to>
      <xdr:col>7</xdr:col>
      <xdr:colOff>568759</xdr:colOff>
      <xdr:row>4</xdr:row>
      <xdr:rowOff>144189</xdr:rowOff>
    </xdr:to>
    <xdr:sp macro="" textlink="">
      <xdr:nvSpPr>
        <xdr:cNvPr id="7" name="Rectangle : coins arrondis 28">
          <a:extLst>
            <a:ext uri="{FF2B5EF4-FFF2-40B4-BE49-F238E27FC236}">
              <a16:creationId xmlns:a16="http://schemas.microsoft.com/office/drawing/2014/main" id="{3FE76C6F-028C-4F3A-8264-03A79425C48F}"/>
            </a:ext>
          </a:extLst>
        </xdr:cNvPr>
        <xdr:cNvSpPr/>
      </xdr:nvSpPr>
      <xdr:spPr>
        <a:xfrm>
          <a:off x="4413221" y="574483"/>
          <a:ext cx="515503" cy="338332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15</xdr:col>
      <xdr:colOff>617053</xdr:colOff>
      <xdr:row>2</xdr:row>
      <xdr:rowOff>167557</xdr:rowOff>
    </xdr:from>
    <xdr:to>
      <xdr:col>16</xdr:col>
      <xdr:colOff>487235</xdr:colOff>
      <xdr:row>4</xdr:row>
      <xdr:rowOff>135858</xdr:rowOff>
    </xdr:to>
    <xdr:sp macro="" textlink="">
      <xdr:nvSpPr>
        <xdr:cNvPr id="17" name="Rectangle : coins arrondis 44">
          <a:extLst>
            <a:ext uri="{FF2B5EF4-FFF2-40B4-BE49-F238E27FC236}">
              <a16:creationId xmlns:a16="http://schemas.microsoft.com/office/drawing/2014/main" id="{C901F881-F040-4E7A-AC11-C8B21417FDE2}"/>
            </a:ext>
          </a:extLst>
        </xdr:cNvPr>
        <xdr:cNvSpPr/>
      </xdr:nvSpPr>
      <xdr:spPr>
        <a:xfrm>
          <a:off x="9959836" y="558496"/>
          <a:ext cx="493034" cy="345988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231913</xdr:colOff>
      <xdr:row>3</xdr:row>
      <xdr:rowOff>72888</xdr:rowOff>
    </xdr:from>
    <xdr:to>
      <xdr:col>5</xdr:col>
      <xdr:colOff>310116</xdr:colOff>
      <xdr:row>8</xdr:row>
      <xdr:rowOff>43741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B41901-86BC-F7A3-9390-D7B9E6E8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7617" y="655984"/>
          <a:ext cx="1946760" cy="898505"/>
        </a:xfrm>
        <a:prstGeom prst="rect">
          <a:avLst/>
        </a:prstGeom>
      </xdr:spPr>
    </xdr:pic>
    <xdr:clientData/>
  </xdr:twoCellAnchor>
  <xdr:twoCellAnchor editAs="oneCell">
    <xdr:from>
      <xdr:col>10</xdr:col>
      <xdr:colOff>446724</xdr:colOff>
      <xdr:row>3</xdr:row>
      <xdr:rowOff>33131</xdr:rowOff>
    </xdr:from>
    <xdr:to>
      <xdr:col>13</xdr:col>
      <xdr:colOff>549077</xdr:colOff>
      <xdr:row>7</xdr:row>
      <xdr:rowOff>132522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D324416-DEC0-C76E-CDDC-995E0404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75246" y="616227"/>
          <a:ext cx="1970909" cy="841512"/>
        </a:xfrm>
        <a:prstGeom prst="rect">
          <a:avLst/>
        </a:prstGeom>
      </xdr:spPr>
    </xdr:pic>
    <xdr:clientData/>
  </xdr:twoCellAnchor>
  <xdr:twoCellAnchor editAs="oneCell">
    <xdr:from>
      <xdr:col>19</xdr:col>
      <xdr:colOff>470452</xdr:colOff>
      <xdr:row>3</xdr:row>
      <xdr:rowOff>13251</xdr:rowOff>
    </xdr:from>
    <xdr:to>
      <xdr:col>22</xdr:col>
      <xdr:colOff>295593</xdr:colOff>
      <xdr:row>7</xdr:row>
      <xdr:rowOff>8136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14A62A1-7690-5D65-8BC7-754A4A97E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04643" y="596347"/>
          <a:ext cx="1693698" cy="7370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22</xdr:col>
      <xdr:colOff>365760</xdr:colOff>
      <xdr:row>32</xdr:row>
      <xdr:rowOff>168481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2FA7B3D-4D4B-27B1-D4C9-6E39B1CA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440" y="388620"/>
          <a:ext cx="4114800" cy="5662501"/>
        </a:xfrm>
        <a:prstGeom prst="rect">
          <a:avLst/>
        </a:prstGeom>
      </xdr:spPr>
    </xdr:pic>
    <xdr:clientData/>
  </xdr:twoCellAnchor>
  <xdr:twoCellAnchor editAs="oneCell">
    <xdr:from>
      <xdr:col>7</xdr:col>
      <xdr:colOff>297180</xdr:colOff>
      <xdr:row>2</xdr:row>
      <xdr:rowOff>45720</xdr:rowOff>
    </xdr:from>
    <xdr:to>
      <xdr:col>14</xdr:col>
      <xdr:colOff>411480</xdr:colOff>
      <xdr:row>33</xdr:row>
      <xdr:rowOff>23001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742635-0EAF-1EE4-B44D-5582241C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1060" y="434340"/>
          <a:ext cx="4488180" cy="56541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38100</xdr:rowOff>
    </xdr:from>
    <xdr:to>
      <xdr:col>5</xdr:col>
      <xdr:colOff>579120</xdr:colOff>
      <xdr:row>32</xdr:row>
      <xdr:rowOff>142305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A2EC66-74A9-EA58-5395-4CA5034B3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26720"/>
          <a:ext cx="3703320" cy="5598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30480</xdr:rowOff>
    </xdr:from>
    <xdr:to>
      <xdr:col>0</xdr:col>
      <xdr:colOff>445476</xdr:colOff>
      <xdr:row>3</xdr:row>
      <xdr:rowOff>149424</xdr:rowOff>
    </xdr:to>
    <xdr:sp macro="" textlink="">
      <xdr:nvSpPr>
        <xdr:cNvPr id="5" name="Rectangle : coins arrondis 45">
          <a:extLst>
            <a:ext uri="{FF2B5EF4-FFF2-40B4-BE49-F238E27FC236}">
              <a16:creationId xmlns:a16="http://schemas.microsoft.com/office/drawing/2014/main" id="{7CF49BC8-B309-4137-85CA-3D92BBB5E5E5}"/>
            </a:ext>
          </a:extLst>
        </xdr:cNvPr>
        <xdr:cNvSpPr/>
      </xdr:nvSpPr>
      <xdr:spPr>
        <a:xfrm>
          <a:off x="0" y="423203"/>
          <a:ext cx="445476" cy="312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7</xdr:col>
      <xdr:colOff>301412</xdr:colOff>
      <xdr:row>2</xdr:row>
      <xdr:rowOff>45537</xdr:rowOff>
    </xdr:from>
    <xdr:to>
      <xdr:col>8</xdr:col>
      <xdr:colOff>237912</xdr:colOff>
      <xdr:row>3</xdr:row>
      <xdr:rowOff>155247</xdr:rowOff>
    </xdr:to>
    <xdr:sp macro="" textlink="">
      <xdr:nvSpPr>
        <xdr:cNvPr id="6" name="Rectangle : coins arrondis 28">
          <a:extLst>
            <a:ext uri="{FF2B5EF4-FFF2-40B4-BE49-F238E27FC236}">
              <a16:creationId xmlns:a16="http://schemas.microsoft.com/office/drawing/2014/main" id="{C7E4BBC9-F23B-4C99-9A14-FA497CFC0602}"/>
            </a:ext>
          </a:extLst>
        </xdr:cNvPr>
        <xdr:cNvSpPr/>
      </xdr:nvSpPr>
      <xdr:spPr>
        <a:xfrm>
          <a:off x="4675292" y="434157"/>
          <a:ext cx="561340" cy="30021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16</xdr:col>
      <xdr:colOff>49107</xdr:colOff>
      <xdr:row>2</xdr:row>
      <xdr:rowOff>29220</xdr:rowOff>
    </xdr:from>
    <xdr:to>
      <xdr:col>17</xdr:col>
      <xdr:colOff>24130</xdr:colOff>
      <xdr:row>3</xdr:row>
      <xdr:rowOff>133862</xdr:rowOff>
    </xdr:to>
    <xdr:sp macro="" textlink="">
      <xdr:nvSpPr>
        <xdr:cNvPr id="8" name="Rectangle : coins arrondis 44">
          <a:extLst>
            <a:ext uri="{FF2B5EF4-FFF2-40B4-BE49-F238E27FC236}">
              <a16:creationId xmlns:a16="http://schemas.microsoft.com/office/drawing/2014/main" id="{9B6E5A6D-2E66-43E1-9EAB-364EFC95A5A0}"/>
            </a:ext>
          </a:extLst>
        </xdr:cNvPr>
        <xdr:cNvSpPr/>
      </xdr:nvSpPr>
      <xdr:spPr>
        <a:xfrm>
          <a:off x="10046547" y="417840"/>
          <a:ext cx="599863" cy="29514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604851</xdr:colOff>
      <xdr:row>2</xdr:row>
      <xdr:rowOff>53341</xdr:rowOff>
    </xdr:from>
    <xdr:to>
      <xdr:col>5</xdr:col>
      <xdr:colOff>522313</xdr:colOff>
      <xdr:row>6</xdr:row>
      <xdr:rowOff>99061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210583-D429-EA6C-492E-A629477E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4531" y="441961"/>
          <a:ext cx="1791982" cy="784860"/>
        </a:xfrm>
        <a:prstGeom prst="rect">
          <a:avLst/>
        </a:prstGeom>
      </xdr:spPr>
    </xdr:pic>
    <xdr:clientData/>
  </xdr:twoCellAnchor>
  <xdr:twoCellAnchor editAs="oneCell">
    <xdr:from>
      <xdr:col>19</xdr:col>
      <xdr:colOff>434340</xdr:colOff>
      <xdr:row>2</xdr:row>
      <xdr:rowOff>38100</xdr:rowOff>
    </xdr:from>
    <xdr:to>
      <xdr:col>22</xdr:col>
      <xdr:colOff>326089</xdr:colOff>
      <xdr:row>6</xdr:row>
      <xdr:rowOff>150428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8924926-9C50-6D81-D9BE-46132B9FA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06300" y="426720"/>
          <a:ext cx="1766269" cy="8514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441960</xdr:colOff>
      <xdr:row>38</xdr:row>
      <xdr:rowOff>0</xdr:rowOff>
    </xdr:from>
    <xdr:to>
      <xdr:col>24</xdr:col>
      <xdr:colOff>91440</xdr:colOff>
      <xdr:row>68</xdr:row>
      <xdr:rowOff>66328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6B11601-5DA6-C94F-4A94-6735911F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4240" y="6979920"/>
          <a:ext cx="4023360" cy="5552728"/>
        </a:xfrm>
        <a:prstGeom prst="rect">
          <a:avLst/>
        </a:prstGeom>
      </xdr:spPr>
    </xdr:pic>
    <xdr:clientData/>
  </xdr:twoCellAnchor>
  <xdr:twoCellAnchor editAs="oneCell">
    <xdr:from>
      <xdr:col>8</xdr:col>
      <xdr:colOff>464820</xdr:colOff>
      <xdr:row>37</xdr:row>
      <xdr:rowOff>137160</xdr:rowOff>
    </xdr:from>
    <xdr:to>
      <xdr:col>15</xdr:col>
      <xdr:colOff>525780</xdr:colOff>
      <xdr:row>67</xdr:row>
      <xdr:rowOff>147375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57FD443-34CD-FFD9-B0E6-1D74E0A1C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3540" y="6926580"/>
          <a:ext cx="4434840" cy="5504235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38</xdr:row>
      <xdr:rowOff>1</xdr:rowOff>
    </xdr:from>
    <xdr:to>
      <xdr:col>6</xdr:col>
      <xdr:colOff>480060</xdr:colOff>
      <xdr:row>67</xdr:row>
      <xdr:rowOff>114759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708EEAF-D03D-2211-95B1-99A8CC2E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740" y="6979921"/>
          <a:ext cx="4023360" cy="5418278"/>
        </a:xfrm>
        <a:prstGeom prst="rect">
          <a:avLst/>
        </a:prstGeom>
      </xdr:spPr>
    </xdr:pic>
    <xdr:clientData/>
  </xdr:twoCellAnchor>
  <xdr:twoCellAnchor editAs="oneCell">
    <xdr:from>
      <xdr:col>17</xdr:col>
      <xdr:colOff>434340</xdr:colOff>
      <xdr:row>3</xdr:row>
      <xdr:rowOff>106680</xdr:rowOff>
    </xdr:from>
    <xdr:to>
      <xdr:col>24</xdr:col>
      <xdr:colOff>35281</xdr:colOff>
      <xdr:row>34</xdr:row>
      <xdr:rowOff>45720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2E749B2-3CF2-07F9-41EC-5EA28120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56620" y="662940"/>
          <a:ext cx="3974821" cy="5615940"/>
        </a:xfrm>
        <a:prstGeom prst="rect">
          <a:avLst/>
        </a:prstGeom>
      </xdr:spPr>
    </xdr:pic>
    <xdr:clientData/>
  </xdr:twoCellAnchor>
  <xdr:twoCellAnchor editAs="oneCell">
    <xdr:from>
      <xdr:col>8</xdr:col>
      <xdr:colOff>563880</xdr:colOff>
      <xdr:row>3</xdr:row>
      <xdr:rowOff>121920</xdr:rowOff>
    </xdr:from>
    <xdr:to>
      <xdr:col>15</xdr:col>
      <xdr:colOff>457199</xdr:colOff>
      <xdr:row>34</xdr:row>
      <xdr:rowOff>55922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4394C75-AA70-DA12-2C6C-CF5FB1C6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600" y="678180"/>
          <a:ext cx="4267199" cy="5610902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3</xdr:row>
      <xdr:rowOff>121920</xdr:rowOff>
    </xdr:from>
    <xdr:to>
      <xdr:col>7</xdr:col>
      <xdr:colOff>327659</xdr:colOff>
      <xdr:row>34</xdr:row>
      <xdr:rowOff>76415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812A353-FC44-F887-47F4-A1ED9F8F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" y="678180"/>
          <a:ext cx="4518659" cy="5631395"/>
        </a:xfrm>
        <a:prstGeom prst="rect">
          <a:avLst/>
        </a:prstGeom>
      </xdr:spPr>
    </xdr:pic>
    <xdr:clientData/>
  </xdr:twoCellAnchor>
  <xdr:twoCellAnchor>
    <xdr:from>
      <xdr:col>0</xdr:col>
      <xdr:colOff>201083</xdr:colOff>
      <xdr:row>3</xdr:row>
      <xdr:rowOff>148166</xdr:rowOff>
    </xdr:from>
    <xdr:to>
      <xdr:col>1</xdr:col>
      <xdr:colOff>53798</xdr:colOff>
      <xdr:row>5</xdr:row>
      <xdr:rowOff>132267</xdr:rowOff>
    </xdr:to>
    <xdr:sp macro="" textlink="">
      <xdr:nvSpPr>
        <xdr:cNvPr id="14" name="Rectangle : coins arrondis 45">
          <a:extLst>
            <a:ext uri="{FF2B5EF4-FFF2-40B4-BE49-F238E27FC236}">
              <a16:creationId xmlns:a16="http://schemas.microsoft.com/office/drawing/2014/main" id="{90EF44F3-DC71-46AB-8426-BEA327FC8CFF}"/>
            </a:ext>
          </a:extLst>
        </xdr:cNvPr>
        <xdr:cNvSpPr/>
      </xdr:nvSpPr>
      <xdr:spPr>
        <a:xfrm>
          <a:off x="2042583" y="719666"/>
          <a:ext cx="466548" cy="36510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590127</xdr:colOff>
      <xdr:row>3</xdr:row>
      <xdr:rowOff>139700</xdr:rowOff>
    </xdr:from>
    <xdr:to>
      <xdr:col>9</xdr:col>
      <xdr:colOff>479096</xdr:colOff>
      <xdr:row>5</xdr:row>
      <xdr:rowOff>109033</xdr:rowOff>
    </xdr:to>
    <xdr:sp macro="" textlink="">
      <xdr:nvSpPr>
        <xdr:cNvPr id="15" name="Rectangle : coins arrondis 28">
          <a:extLst>
            <a:ext uri="{FF2B5EF4-FFF2-40B4-BE49-F238E27FC236}">
              <a16:creationId xmlns:a16="http://schemas.microsoft.com/office/drawing/2014/main" id="{F1978020-5C70-4FDE-A162-BC12D5CC9BDC}"/>
            </a:ext>
          </a:extLst>
        </xdr:cNvPr>
        <xdr:cNvSpPr/>
      </xdr:nvSpPr>
      <xdr:spPr>
        <a:xfrm>
          <a:off x="5588847" y="695960"/>
          <a:ext cx="513809" cy="34271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17</xdr:col>
      <xdr:colOff>475885</xdr:colOff>
      <xdr:row>3</xdr:row>
      <xdr:rowOff>122101</xdr:rowOff>
    </xdr:from>
    <xdr:to>
      <xdr:col>18</xdr:col>
      <xdr:colOff>457359</xdr:colOff>
      <xdr:row>5</xdr:row>
      <xdr:rowOff>95760</xdr:rowOff>
    </xdr:to>
    <xdr:sp macro="" textlink="">
      <xdr:nvSpPr>
        <xdr:cNvPr id="16" name="Rectangle : coins arrondis 44">
          <a:extLst>
            <a:ext uri="{FF2B5EF4-FFF2-40B4-BE49-F238E27FC236}">
              <a16:creationId xmlns:a16="http://schemas.microsoft.com/office/drawing/2014/main" id="{058294A9-BC05-4E87-8E69-C7B0F9D9E40D}"/>
            </a:ext>
          </a:extLst>
        </xdr:cNvPr>
        <xdr:cNvSpPr/>
      </xdr:nvSpPr>
      <xdr:spPr>
        <a:xfrm>
          <a:off x="11098165" y="678361"/>
          <a:ext cx="606314" cy="34703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0</xdr:col>
      <xdr:colOff>187415</xdr:colOff>
      <xdr:row>37</xdr:row>
      <xdr:rowOff>182880</xdr:rowOff>
    </xdr:from>
    <xdr:to>
      <xdr:col>1</xdr:col>
      <xdr:colOff>35776</xdr:colOff>
      <xdr:row>39</xdr:row>
      <xdr:rowOff>166981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FE0A7282-A1B6-4F4D-8EA4-AE4C12719F86}"/>
            </a:ext>
          </a:extLst>
        </xdr:cNvPr>
        <xdr:cNvSpPr/>
      </xdr:nvSpPr>
      <xdr:spPr>
        <a:xfrm>
          <a:off x="187415" y="6972300"/>
          <a:ext cx="473201" cy="3574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8</xdr:col>
      <xdr:colOff>511630</xdr:colOff>
      <xdr:row>37</xdr:row>
      <xdr:rowOff>167640</xdr:rowOff>
    </xdr:from>
    <xdr:to>
      <xdr:col>9</xdr:col>
      <xdr:colOff>406647</xdr:colOff>
      <xdr:row>39</xdr:row>
      <xdr:rowOff>141206</xdr:rowOff>
    </xdr:to>
    <xdr:sp macro="" textlink="">
      <xdr:nvSpPr>
        <xdr:cNvPr id="21" name="Rectangle : coins arrondis 28">
          <a:extLst>
            <a:ext uri="{FF2B5EF4-FFF2-40B4-BE49-F238E27FC236}">
              <a16:creationId xmlns:a16="http://schemas.microsoft.com/office/drawing/2014/main" id="{584FD844-2587-4F88-9AB3-074B08CF6D4A}"/>
            </a:ext>
          </a:extLst>
        </xdr:cNvPr>
        <xdr:cNvSpPr/>
      </xdr:nvSpPr>
      <xdr:spPr>
        <a:xfrm>
          <a:off x="5510350" y="6957060"/>
          <a:ext cx="519857" cy="346946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17</xdr:col>
      <xdr:colOff>473347</xdr:colOff>
      <xdr:row>38</xdr:row>
      <xdr:rowOff>56860</xdr:rowOff>
    </xdr:from>
    <xdr:to>
      <xdr:col>18</xdr:col>
      <xdr:colOff>458631</xdr:colOff>
      <xdr:row>40</xdr:row>
      <xdr:rowOff>50054</xdr:rowOff>
    </xdr:to>
    <xdr:sp macro="" textlink="">
      <xdr:nvSpPr>
        <xdr:cNvPr id="23" name="Rectangle : coins arrondis 44">
          <a:extLst>
            <a:ext uri="{FF2B5EF4-FFF2-40B4-BE49-F238E27FC236}">
              <a16:creationId xmlns:a16="http://schemas.microsoft.com/office/drawing/2014/main" id="{C297ECAB-2640-44E4-80E6-AED3C88FBB98}"/>
            </a:ext>
          </a:extLst>
        </xdr:cNvPr>
        <xdr:cNvSpPr/>
      </xdr:nvSpPr>
      <xdr:spPr>
        <a:xfrm>
          <a:off x="11095627" y="7036780"/>
          <a:ext cx="610124" cy="35895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13</xdr:col>
      <xdr:colOff>29195</xdr:colOff>
      <xdr:row>3</xdr:row>
      <xdr:rowOff>175261</xdr:rowOff>
    </xdr:from>
    <xdr:to>
      <xdr:col>15</xdr:col>
      <xdr:colOff>442285</xdr:colOff>
      <xdr:row>8</xdr:row>
      <xdr:rowOff>91441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928F6B3-A0EF-52AC-8BAC-193F1C435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52115" y="731521"/>
          <a:ext cx="1662770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441960</xdr:colOff>
      <xdr:row>3</xdr:row>
      <xdr:rowOff>160021</xdr:rowOff>
    </xdr:from>
    <xdr:to>
      <xdr:col>7</xdr:col>
      <xdr:colOff>276561</xdr:colOff>
      <xdr:row>8</xdr:row>
      <xdr:rowOff>122961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3A431EC-DA31-9B40-091D-EC243F554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41320" y="716281"/>
          <a:ext cx="1709121" cy="884960"/>
        </a:xfrm>
        <a:prstGeom prst="rect">
          <a:avLst/>
        </a:prstGeom>
      </xdr:spPr>
    </xdr:pic>
    <xdr:clientData/>
  </xdr:twoCellAnchor>
  <xdr:twoCellAnchor editAs="oneCell">
    <xdr:from>
      <xdr:col>21</xdr:col>
      <xdr:colOff>283348</xdr:colOff>
      <xdr:row>3</xdr:row>
      <xdr:rowOff>137160</xdr:rowOff>
    </xdr:from>
    <xdr:to>
      <xdr:col>23</xdr:col>
      <xdr:colOff>621367</xdr:colOff>
      <xdr:row>8</xdr:row>
      <xdr:rowOff>15240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921D5F5-33AF-B49D-D643-7DED4290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404988" y="693420"/>
          <a:ext cx="1587699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256674</xdr:colOff>
      <xdr:row>38</xdr:row>
      <xdr:rowOff>45721</xdr:rowOff>
    </xdr:from>
    <xdr:to>
      <xdr:col>6</xdr:col>
      <xdr:colOff>421348</xdr:colOff>
      <xdr:row>42</xdr:row>
      <xdr:rowOff>7620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5303218-CA45-FC0D-3747-547BF7B4D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56034" y="7025641"/>
          <a:ext cx="1414354" cy="693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943611</xdr:colOff>
      <xdr:row>3</xdr:row>
      <xdr:rowOff>47625</xdr:rowOff>
    </xdr:from>
    <xdr:to>
      <xdr:col>3</xdr:col>
      <xdr:colOff>1314367</xdr:colOff>
      <xdr:row>3</xdr:row>
      <xdr:rowOff>335625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636" y="6286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747658</xdr:colOff>
      <xdr:row>3</xdr:row>
      <xdr:rowOff>73663</xdr:rowOff>
    </xdr:from>
    <xdr:to>
      <xdr:col>2</xdr:col>
      <xdr:colOff>1601189</xdr:colOff>
      <xdr:row>3</xdr:row>
      <xdr:rowOff>252437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1058" y="654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3</xdr:row>
      <xdr:rowOff>57150</xdr:rowOff>
    </xdr:from>
    <xdr:to>
      <xdr:col>1</xdr:col>
      <xdr:colOff>1400047</xdr:colOff>
      <xdr:row>3</xdr:row>
      <xdr:rowOff>345150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70008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953136</xdr:colOff>
      <xdr:row>11</xdr:row>
      <xdr:rowOff>76200</xdr:rowOff>
    </xdr:from>
    <xdr:to>
      <xdr:col>3</xdr:col>
      <xdr:colOff>1323892</xdr:colOff>
      <xdr:row>11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161" y="236220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719083</xdr:colOff>
      <xdr:row>11</xdr:row>
      <xdr:rowOff>111763</xdr:rowOff>
    </xdr:from>
    <xdr:to>
      <xdr:col>2</xdr:col>
      <xdr:colOff>1572614</xdr:colOff>
      <xdr:row>11</xdr:row>
      <xdr:rowOff>290537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83" y="23977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921542</xdr:colOff>
      <xdr:row>11</xdr:row>
      <xdr:rowOff>66675</xdr:rowOff>
    </xdr:from>
    <xdr:to>
      <xdr:col>1</xdr:col>
      <xdr:colOff>1390522</xdr:colOff>
      <xdr:row>11</xdr:row>
      <xdr:rowOff>354675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355" y="2507456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962661</xdr:colOff>
      <xdr:row>19</xdr:row>
      <xdr:rowOff>95250</xdr:rowOff>
    </xdr:from>
    <xdr:to>
      <xdr:col>3</xdr:col>
      <xdr:colOff>1333417</xdr:colOff>
      <xdr:row>19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686" y="3743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700033</xdr:colOff>
      <xdr:row>19</xdr:row>
      <xdr:rowOff>121288</xdr:rowOff>
    </xdr:from>
    <xdr:to>
      <xdr:col>2</xdr:col>
      <xdr:colOff>1553564</xdr:colOff>
      <xdr:row>19</xdr:row>
      <xdr:rowOff>300062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33" y="3769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931067</xdr:colOff>
      <xdr:row>19</xdr:row>
      <xdr:rowOff>85725</xdr:rowOff>
    </xdr:from>
    <xdr:to>
      <xdr:col>1</xdr:col>
      <xdr:colOff>1400047</xdr:colOff>
      <xdr:row>19</xdr:row>
      <xdr:rowOff>373725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880" y="3883819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943611</xdr:colOff>
      <xdr:row>27</xdr:row>
      <xdr:rowOff>66675</xdr:rowOff>
    </xdr:from>
    <xdr:to>
      <xdr:col>3</xdr:col>
      <xdr:colOff>1314367</xdr:colOff>
      <xdr:row>27</xdr:row>
      <xdr:rowOff>354675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5317331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671458</xdr:colOff>
      <xdr:row>27</xdr:row>
      <xdr:rowOff>149861</xdr:rowOff>
    </xdr:from>
    <xdr:to>
      <xdr:col>2</xdr:col>
      <xdr:colOff>1524989</xdr:colOff>
      <xdr:row>27</xdr:row>
      <xdr:rowOff>328635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400517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959642</xdr:colOff>
      <xdr:row>27</xdr:row>
      <xdr:rowOff>57150</xdr:rowOff>
    </xdr:from>
    <xdr:to>
      <xdr:col>1</xdr:col>
      <xdr:colOff>1428622</xdr:colOff>
      <xdr:row>27</xdr:row>
      <xdr:rowOff>345150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455" y="5307806"/>
          <a:ext cx="468980" cy="288000"/>
        </a:xfrm>
        <a:prstGeom prst="rect">
          <a:avLst/>
        </a:prstGeom>
      </xdr:spPr>
    </xdr:pic>
    <xdr:clientData/>
  </xdr:twoCellAnchor>
  <xdr:oneCellAnchor>
    <xdr:from>
      <xdr:col>3</xdr:col>
      <xdr:colOff>919799</xdr:colOff>
      <xdr:row>34</xdr:row>
      <xdr:rowOff>57150</xdr:rowOff>
    </xdr:from>
    <xdr:ext cx="370756" cy="288000"/>
    <xdr:pic>
      <xdr:nvPicPr>
        <xdr:cNvPr id="20" name="Picture 6">
          <a:extLst>
            <a:ext uri="{FF2B5EF4-FFF2-40B4-BE49-F238E27FC236}">
              <a16:creationId xmlns:a16="http://schemas.microsoft.com/office/drawing/2014/main" id="{1D6193F0-81CA-418C-A8ED-AC36F8F33B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250" y="9286228"/>
          <a:ext cx="370756" cy="288000"/>
        </a:xfrm>
        <a:prstGeom prst="rect">
          <a:avLst/>
        </a:prstGeom>
      </xdr:spPr>
    </xdr:pic>
    <xdr:clientData/>
  </xdr:oneCellAnchor>
  <xdr:oneCellAnchor>
    <xdr:from>
      <xdr:col>2</xdr:col>
      <xdr:colOff>719083</xdr:colOff>
      <xdr:row>34</xdr:row>
      <xdr:rowOff>149863</xdr:rowOff>
    </xdr:from>
    <xdr:ext cx="853531" cy="178774"/>
    <xdr:pic>
      <xdr:nvPicPr>
        <xdr:cNvPr id="21" name="Picture 8">
          <a:extLst>
            <a:ext uri="{FF2B5EF4-FFF2-40B4-BE49-F238E27FC236}">
              <a16:creationId xmlns:a16="http://schemas.microsoft.com/office/drawing/2014/main" id="{969D56F4-8D29-4572-9AAE-DC247F4DAA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46" y="9378941"/>
          <a:ext cx="853531" cy="178774"/>
        </a:xfrm>
        <a:prstGeom prst="rect">
          <a:avLst/>
        </a:prstGeom>
      </xdr:spPr>
    </xdr:pic>
    <xdr:clientData/>
  </xdr:oneCellAnchor>
  <xdr:oneCellAnchor>
    <xdr:from>
      <xdr:col>1</xdr:col>
      <xdr:colOff>900112</xdr:colOff>
      <xdr:row>34</xdr:row>
      <xdr:rowOff>47625</xdr:rowOff>
    </xdr:from>
    <xdr:ext cx="468980" cy="288000"/>
    <xdr:pic>
      <xdr:nvPicPr>
        <xdr:cNvPr id="22" name="Picture 2">
          <a:extLst>
            <a:ext uri="{FF2B5EF4-FFF2-40B4-BE49-F238E27FC236}">
              <a16:creationId xmlns:a16="http://schemas.microsoft.com/office/drawing/2014/main" id="{3EBCE55D-547D-42F2-B559-86FDA4A8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58" y="9276703"/>
          <a:ext cx="46898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943611</xdr:colOff>
      <xdr:row>2</xdr:row>
      <xdr:rowOff>47625</xdr:rowOff>
    </xdr:from>
    <xdr:to>
      <xdr:col>4</xdr:col>
      <xdr:colOff>1314367</xdr:colOff>
      <xdr:row>2</xdr:row>
      <xdr:rowOff>326100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1611" y="6953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747658</xdr:colOff>
      <xdr:row>2</xdr:row>
      <xdr:rowOff>73663</xdr:rowOff>
    </xdr:from>
    <xdr:to>
      <xdr:col>3</xdr:col>
      <xdr:colOff>1601189</xdr:colOff>
      <xdr:row>2</xdr:row>
      <xdr:rowOff>244817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033" y="72136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978694</xdr:colOff>
      <xdr:row>2</xdr:row>
      <xdr:rowOff>45244</xdr:rowOff>
    </xdr:from>
    <xdr:to>
      <xdr:col>2</xdr:col>
      <xdr:colOff>1447674</xdr:colOff>
      <xdr:row>2</xdr:row>
      <xdr:rowOff>327529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069" y="652463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953136</xdr:colOff>
      <xdr:row>7</xdr:row>
      <xdr:rowOff>76200</xdr:rowOff>
    </xdr:from>
    <xdr:to>
      <xdr:col>4</xdr:col>
      <xdr:colOff>1318177</xdr:colOff>
      <xdr:row>7</xdr:row>
      <xdr:rowOff>364200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136" y="2524125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719083</xdr:colOff>
      <xdr:row>7</xdr:row>
      <xdr:rowOff>111763</xdr:rowOff>
    </xdr:from>
    <xdr:to>
      <xdr:col>3</xdr:col>
      <xdr:colOff>1578329</xdr:colOff>
      <xdr:row>7</xdr:row>
      <xdr:rowOff>282917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3458" y="25596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862013</xdr:colOff>
      <xdr:row>7</xdr:row>
      <xdr:rowOff>66675</xdr:rowOff>
    </xdr:from>
    <xdr:to>
      <xdr:col>2</xdr:col>
      <xdr:colOff>1330993</xdr:colOff>
      <xdr:row>7</xdr:row>
      <xdr:rowOff>362295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8" y="1900238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962661</xdr:colOff>
      <xdr:row>15</xdr:row>
      <xdr:rowOff>95250</xdr:rowOff>
    </xdr:from>
    <xdr:to>
      <xdr:col>4</xdr:col>
      <xdr:colOff>1333417</xdr:colOff>
      <xdr:row>15</xdr:row>
      <xdr:rowOff>383250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661" y="3905250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700033</xdr:colOff>
      <xdr:row>15</xdr:row>
      <xdr:rowOff>121288</xdr:rowOff>
    </xdr:from>
    <xdr:to>
      <xdr:col>3</xdr:col>
      <xdr:colOff>1542134</xdr:colOff>
      <xdr:row>15</xdr:row>
      <xdr:rowOff>284822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408" y="3931288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871538</xdr:colOff>
      <xdr:row>15</xdr:row>
      <xdr:rowOff>85725</xdr:rowOff>
    </xdr:from>
    <xdr:to>
      <xdr:col>2</xdr:col>
      <xdr:colOff>1350043</xdr:colOff>
      <xdr:row>15</xdr:row>
      <xdr:rowOff>364200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913" y="3359944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967424</xdr:colOff>
      <xdr:row>23</xdr:row>
      <xdr:rowOff>66675</xdr:rowOff>
    </xdr:from>
    <xdr:to>
      <xdr:col>4</xdr:col>
      <xdr:colOff>1353420</xdr:colOff>
      <xdr:row>23</xdr:row>
      <xdr:rowOff>364200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987" y="4793456"/>
          <a:ext cx="370756" cy="288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671458</xdr:colOff>
      <xdr:row>23</xdr:row>
      <xdr:rowOff>54613</xdr:rowOff>
    </xdr:from>
    <xdr:to>
      <xdr:col>3</xdr:col>
      <xdr:colOff>1524989</xdr:colOff>
      <xdr:row>23</xdr:row>
      <xdr:rowOff>248627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833" y="5312413"/>
          <a:ext cx="853531" cy="178774"/>
        </a:xfrm>
        <a:prstGeom prst="rect">
          <a:avLst/>
        </a:prstGeom>
      </xdr:spPr>
    </xdr:pic>
    <xdr:clientData/>
  </xdr:twoCellAnchor>
  <xdr:twoCellAnchor editAs="oneCell">
    <xdr:from>
      <xdr:col>2</xdr:col>
      <xdr:colOff>935832</xdr:colOff>
      <xdr:row>23</xdr:row>
      <xdr:rowOff>92869</xdr:rowOff>
    </xdr:from>
    <xdr:to>
      <xdr:col>2</xdr:col>
      <xdr:colOff>1389572</xdr:colOff>
      <xdr:row>23</xdr:row>
      <xdr:rowOff>384679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207" y="4819650"/>
          <a:ext cx="46898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976389</xdr:colOff>
      <xdr:row>27</xdr:row>
      <xdr:rowOff>80682</xdr:rowOff>
    </xdr:from>
    <xdr:to>
      <xdr:col>4</xdr:col>
      <xdr:colOff>1354765</xdr:colOff>
      <xdr:row>27</xdr:row>
      <xdr:rowOff>361062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8718" y="6965576"/>
          <a:ext cx="382186" cy="284190"/>
        </a:xfrm>
        <a:prstGeom prst="rect">
          <a:avLst/>
        </a:prstGeom>
      </xdr:spPr>
    </xdr:pic>
    <xdr:clientData/>
  </xdr:twoCellAnchor>
  <xdr:twoCellAnchor editAs="oneCell">
    <xdr:from>
      <xdr:col>3</xdr:col>
      <xdr:colOff>754942</xdr:colOff>
      <xdr:row>27</xdr:row>
      <xdr:rowOff>134471</xdr:rowOff>
    </xdr:from>
    <xdr:to>
      <xdr:col>3</xdr:col>
      <xdr:colOff>1621808</xdr:colOff>
      <xdr:row>27</xdr:row>
      <xdr:rowOff>311340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4730" y="7019365"/>
          <a:ext cx="863056" cy="174964"/>
        </a:xfrm>
        <a:prstGeom prst="rect">
          <a:avLst/>
        </a:prstGeom>
      </xdr:spPr>
    </xdr:pic>
    <xdr:clientData/>
  </xdr:twoCellAnchor>
  <xdr:twoCellAnchor editAs="oneCell">
    <xdr:from>
      <xdr:col>2</xdr:col>
      <xdr:colOff>926867</xdr:colOff>
      <xdr:row>27</xdr:row>
      <xdr:rowOff>71717</xdr:rowOff>
    </xdr:from>
    <xdr:to>
      <xdr:col>2</xdr:col>
      <xdr:colOff>1388227</xdr:colOff>
      <xdr:row>27</xdr:row>
      <xdr:rowOff>355907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0655" y="6956611"/>
          <a:ext cx="457550" cy="282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35859</xdr:colOff>
      <xdr:row>221</xdr:row>
      <xdr:rowOff>44823</xdr:rowOff>
    </xdr:from>
    <xdr:to>
      <xdr:col>4</xdr:col>
      <xdr:colOff>696039</xdr:colOff>
      <xdr:row>260</xdr:row>
      <xdr:rowOff>73257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7528617C-A989-63FE-4CDD-D2EFB0D4B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9" y="42017576"/>
          <a:ext cx="5115639" cy="7020905"/>
        </a:xfrm>
        <a:prstGeom prst="rect">
          <a:avLst/>
        </a:prstGeom>
      </xdr:spPr>
    </xdr:pic>
    <xdr:clientData/>
  </xdr:twoCellAnchor>
  <xdr:twoCellAnchor editAs="oneCell">
    <xdr:from>
      <xdr:col>7</xdr:col>
      <xdr:colOff>546848</xdr:colOff>
      <xdr:row>3</xdr:row>
      <xdr:rowOff>44824</xdr:rowOff>
    </xdr:from>
    <xdr:to>
      <xdr:col>11</xdr:col>
      <xdr:colOff>421341</xdr:colOff>
      <xdr:row>24</xdr:row>
      <xdr:rowOff>50531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9519F51-B1FD-BB09-5545-D0AE78F8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836" y="663389"/>
          <a:ext cx="3451411" cy="3779848"/>
        </a:xfrm>
        <a:prstGeom prst="rect">
          <a:avLst/>
        </a:prstGeom>
      </xdr:spPr>
    </xdr:pic>
    <xdr:clientData/>
  </xdr:twoCellAnchor>
  <xdr:twoCellAnchor editAs="oneCell">
    <xdr:from>
      <xdr:col>3</xdr:col>
      <xdr:colOff>493060</xdr:colOff>
      <xdr:row>3</xdr:row>
      <xdr:rowOff>26895</xdr:rowOff>
    </xdr:from>
    <xdr:to>
      <xdr:col>6</xdr:col>
      <xdr:colOff>735106</xdr:colOff>
      <xdr:row>24</xdr:row>
      <xdr:rowOff>55466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A7C0DA0-D22C-09D1-39BB-7A30A08E4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1389" y="645460"/>
          <a:ext cx="3272117" cy="3802712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</xdr:colOff>
      <xdr:row>3</xdr:row>
      <xdr:rowOff>26895</xdr:rowOff>
    </xdr:from>
    <xdr:to>
      <xdr:col>2</xdr:col>
      <xdr:colOff>717178</xdr:colOff>
      <xdr:row>24</xdr:row>
      <xdr:rowOff>64921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D3B910-A73E-8352-85B9-8A78262CA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894" y="645460"/>
          <a:ext cx="3119719" cy="3812167"/>
        </a:xfrm>
        <a:prstGeom prst="rect">
          <a:avLst/>
        </a:prstGeom>
      </xdr:spPr>
    </xdr:pic>
    <xdr:clientData/>
  </xdr:twoCellAnchor>
  <xdr:twoCellAnchor>
    <xdr:from>
      <xdr:col>0</xdr:col>
      <xdr:colOff>26894</xdr:colOff>
      <xdr:row>46</xdr:row>
      <xdr:rowOff>5913</xdr:rowOff>
    </xdr:from>
    <xdr:to>
      <xdr:col>4</xdr:col>
      <xdr:colOff>374080</xdr:colOff>
      <xdr:row>59</xdr:row>
      <xdr:rowOff>15850</xdr:rowOff>
    </xdr:to>
    <xdr:graphicFrame macro="">
      <xdr:nvGraphicFramePr>
        <xdr:cNvPr id="4" name="Graphique 1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620650</xdr:colOff>
      <xdr:row>46</xdr:row>
      <xdr:rowOff>2536</xdr:rowOff>
    </xdr:from>
    <xdr:to>
      <xdr:col>9</xdr:col>
      <xdr:colOff>151346</xdr:colOff>
      <xdr:row>59</xdr:row>
      <xdr:rowOff>70834</xdr:rowOff>
    </xdr:to>
    <xdr:graphicFrame macro="">
      <xdr:nvGraphicFramePr>
        <xdr:cNvPr id="5" name="Graphique 2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36742</xdr:rowOff>
    </xdr:from>
    <xdr:to>
      <xdr:col>4</xdr:col>
      <xdr:colOff>321468</xdr:colOff>
      <xdr:row>42</xdr:row>
      <xdr:rowOff>52873</xdr:rowOff>
    </xdr:to>
    <xdr:graphicFrame macro="">
      <xdr:nvGraphicFramePr>
        <xdr:cNvPr id="6" name="Graphique 2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715788</xdr:colOff>
      <xdr:row>29</xdr:row>
      <xdr:rowOff>89619</xdr:rowOff>
    </xdr:from>
    <xdr:to>
      <xdr:col>9</xdr:col>
      <xdr:colOff>242753</xdr:colOff>
      <xdr:row>42</xdr:row>
      <xdr:rowOff>159956</xdr:rowOff>
    </xdr:to>
    <xdr:graphicFrame macro="">
      <xdr:nvGraphicFramePr>
        <xdr:cNvPr id="7" name="Graphique 2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63</xdr:row>
      <xdr:rowOff>94249</xdr:rowOff>
    </xdr:from>
    <xdr:to>
      <xdr:col>4</xdr:col>
      <xdr:colOff>291200</xdr:colOff>
      <xdr:row>76</xdr:row>
      <xdr:rowOff>135589</xdr:rowOff>
    </xdr:to>
    <xdr:graphicFrame macro="">
      <xdr:nvGraphicFramePr>
        <xdr:cNvPr id="8" name="Graphique 2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130</xdr:row>
      <xdr:rowOff>97748</xdr:rowOff>
    </xdr:from>
    <xdr:to>
      <xdr:col>5</xdr:col>
      <xdr:colOff>361950</xdr:colOff>
      <xdr:row>143</xdr:row>
      <xdr:rowOff>6947</xdr:rowOff>
    </xdr:to>
    <xdr:graphicFrame macro="">
      <xdr:nvGraphicFramePr>
        <xdr:cNvPr id="9" name="Graphique 3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374306</xdr:colOff>
      <xdr:row>130</xdr:row>
      <xdr:rowOff>95702</xdr:rowOff>
    </xdr:from>
    <xdr:to>
      <xdr:col>10</xdr:col>
      <xdr:colOff>578141</xdr:colOff>
      <xdr:row>142</xdr:row>
      <xdr:rowOff>157503</xdr:rowOff>
    </xdr:to>
    <xdr:graphicFrame macro="">
      <xdr:nvGraphicFramePr>
        <xdr:cNvPr id="10" name="Graphique 4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158872</xdr:colOff>
      <xdr:row>78</xdr:row>
      <xdr:rowOff>28268</xdr:rowOff>
    </xdr:from>
    <xdr:to>
      <xdr:col>4</xdr:col>
      <xdr:colOff>243644</xdr:colOff>
      <xdr:row>90</xdr:row>
      <xdr:rowOff>113654</xdr:rowOff>
    </xdr:to>
    <xdr:graphicFrame macro="">
      <xdr:nvGraphicFramePr>
        <xdr:cNvPr id="11" name="Graphiqu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96</xdr:row>
      <xdr:rowOff>47069</xdr:rowOff>
    </xdr:from>
    <xdr:to>
      <xdr:col>5</xdr:col>
      <xdr:colOff>415700</xdr:colOff>
      <xdr:row>110</xdr:row>
      <xdr:rowOff>165511</xdr:rowOff>
    </xdr:to>
    <xdr:graphicFrame macro="">
      <xdr:nvGraphicFramePr>
        <xdr:cNvPr id="21" name="Graphique 6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249414</xdr:colOff>
      <xdr:row>63</xdr:row>
      <xdr:rowOff>119455</xdr:rowOff>
    </xdr:from>
    <xdr:to>
      <xdr:col>10</xdr:col>
      <xdr:colOff>53780</xdr:colOff>
      <xdr:row>76</xdr:row>
      <xdr:rowOff>185905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185</xdr:row>
      <xdr:rowOff>16968</xdr:rowOff>
    </xdr:from>
    <xdr:to>
      <xdr:col>4</xdr:col>
      <xdr:colOff>287866</xdr:colOff>
      <xdr:row>200</xdr:row>
      <xdr:rowOff>68270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305848</xdr:colOff>
      <xdr:row>78</xdr:row>
      <xdr:rowOff>39867</xdr:rowOff>
    </xdr:from>
    <xdr:to>
      <xdr:col>10</xdr:col>
      <xdr:colOff>97680</xdr:colOff>
      <xdr:row>91</xdr:row>
      <xdr:rowOff>37008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381871</xdr:colOff>
      <xdr:row>115</xdr:row>
      <xdr:rowOff>102882</xdr:rowOff>
    </xdr:from>
    <xdr:to>
      <xdr:col>11</xdr:col>
      <xdr:colOff>322818</xdr:colOff>
      <xdr:row>129</xdr:row>
      <xdr:rowOff>139528</xdr:rowOff>
    </xdr:to>
    <xdr:graphicFrame macro="">
      <xdr:nvGraphicFramePr>
        <xdr:cNvPr id="73" name="Graphique 7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204716</xdr:colOff>
      <xdr:row>115</xdr:row>
      <xdr:rowOff>103034</xdr:rowOff>
    </xdr:from>
    <xdr:to>
      <xdr:col>5</xdr:col>
      <xdr:colOff>136139</xdr:colOff>
      <xdr:row>129</xdr:row>
      <xdr:rowOff>98888</xdr:rowOff>
    </xdr:to>
    <xdr:graphicFrame macro="">
      <xdr:nvGraphicFramePr>
        <xdr:cNvPr id="74" name="Graphique 75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62753</xdr:colOff>
      <xdr:row>148</xdr:row>
      <xdr:rowOff>138728</xdr:rowOff>
    </xdr:from>
    <xdr:to>
      <xdr:col>5</xdr:col>
      <xdr:colOff>155669</xdr:colOff>
      <xdr:row>165</xdr:row>
      <xdr:rowOff>130760</xdr:rowOff>
    </xdr:to>
    <xdr:graphicFrame macro="">
      <xdr:nvGraphicFramePr>
        <xdr:cNvPr id="59" name="Graphique 29">
          <a:extLst>
            <a:ext uri="{FF2B5EF4-FFF2-40B4-BE49-F238E27FC236}">
              <a16:creationId xmlns:a16="http://schemas.microsoft.com/office/drawing/2014/main" id="{C1FF4694-54E9-408B-8FBF-8CBB70E1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386267</xdr:colOff>
      <xdr:row>148</xdr:row>
      <xdr:rowOff>132792</xdr:rowOff>
    </xdr:from>
    <xdr:to>
      <xdr:col>10</xdr:col>
      <xdr:colOff>609152</xdr:colOff>
      <xdr:row>165</xdr:row>
      <xdr:rowOff>168987</xdr:rowOff>
    </xdr:to>
    <xdr:graphicFrame macro="">
      <xdr:nvGraphicFramePr>
        <xdr:cNvPr id="62" name="Graphique 4">
          <a:extLst>
            <a:ext uri="{FF2B5EF4-FFF2-40B4-BE49-F238E27FC236}">
              <a16:creationId xmlns:a16="http://schemas.microsoft.com/office/drawing/2014/main" id="{D2E15488-7A9B-4F17-A7A1-37CB2185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168</xdr:row>
      <xdr:rowOff>75751</xdr:rowOff>
    </xdr:from>
    <xdr:to>
      <xdr:col>3</xdr:col>
      <xdr:colOff>1189168</xdr:colOff>
      <xdr:row>181</xdr:row>
      <xdr:rowOff>113310</xdr:rowOff>
    </xdr:to>
    <xdr:graphicFrame macro="">
      <xdr:nvGraphicFramePr>
        <xdr:cNvPr id="66" name="Graphique 66">
          <a:extLst>
            <a:ext uri="{FF2B5EF4-FFF2-40B4-BE49-F238E27FC236}">
              <a16:creationId xmlns:a16="http://schemas.microsoft.com/office/drawing/2014/main" id="{D0222D4F-CE35-4072-ACF1-6920B6D69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155424</xdr:colOff>
      <xdr:row>168</xdr:row>
      <xdr:rowOff>51099</xdr:rowOff>
    </xdr:from>
    <xdr:to>
      <xdr:col>9</xdr:col>
      <xdr:colOff>212574</xdr:colOff>
      <xdr:row>181</xdr:row>
      <xdr:rowOff>89648</xdr:rowOff>
    </xdr:to>
    <xdr:graphicFrame macro="">
      <xdr:nvGraphicFramePr>
        <xdr:cNvPr id="67" name="Graphique 64">
          <a:extLst>
            <a:ext uri="{FF2B5EF4-FFF2-40B4-BE49-F238E27FC236}">
              <a16:creationId xmlns:a16="http://schemas.microsoft.com/office/drawing/2014/main" id="{8584747A-EC02-471B-AB0E-78731B00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</xdr:row>
      <xdr:rowOff>34555</xdr:rowOff>
    </xdr:from>
    <xdr:to>
      <xdr:col>0</xdr:col>
      <xdr:colOff>449209</xdr:colOff>
      <xdr:row>5</xdr:row>
      <xdr:rowOff>7551</xdr:rowOff>
    </xdr:to>
    <xdr:sp macro="" textlink="">
      <xdr:nvSpPr>
        <xdr:cNvPr id="60" name="Rectangle : coins arrondis 7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0" y="659395"/>
          <a:ext cx="449209" cy="3463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3</xdr:col>
      <xdr:colOff>477369</xdr:colOff>
      <xdr:row>2</xdr:row>
      <xdr:rowOff>250558</xdr:rowOff>
    </xdr:from>
    <xdr:to>
      <xdr:col>3</xdr:col>
      <xdr:colOff>986788</xdr:colOff>
      <xdr:row>4</xdr:row>
      <xdr:rowOff>132472</xdr:rowOff>
    </xdr:to>
    <xdr:sp macro="" textlink="">
      <xdr:nvSpPr>
        <xdr:cNvPr id="58" name="Rectangle : coins arrondis 39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3695698" y="609146"/>
          <a:ext cx="509419" cy="33015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7</xdr:col>
      <xdr:colOff>575857</xdr:colOff>
      <xdr:row>3</xdr:row>
      <xdr:rowOff>41000</xdr:rowOff>
    </xdr:from>
    <xdr:to>
      <xdr:col>8</xdr:col>
      <xdr:colOff>172495</xdr:colOff>
      <xdr:row>5</xdr:row>
      <xdr:rowOff>7172</xdr:rowOff>
    </xdr:to>
    <xdr:sp macro="" textlink="">
      <xdr:nvSpPr>
        <xdr:cNvPr id="65" name="Rectangle : coins arrondis 4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7944845" y="659565"/>
          <a:ext cx="493109" cy="333725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10</xdr:col>
      <xdr:colOff>557913</xdr:colOff>
      <xdr:row>78</xdr:row>
      <xdr:rowOff>124526</xdr:rowOff>
    </xdr:from>
    <xdr:to>
      <xdr:col>14</xdr:col>
      <xdr:colOff>889550</xdr:colOff>
      <xdr:row>91</xdr:row>
      <xdr:rowOff>41824</xdr:rowOff>
    </xdr:to>
    <xdr:graphicFrame macro="">
      <xdr:nvGraphicFramePr>
        <xdr:cNvPr id="14" name="Graphique 2">
          <a:extLst>
            <a:ext uri="{FF2B5EF4-FFF2-40B4-BE49-F238E27FC236}">
              <a16:creationId xmlns:a16="http://schemas.microsoft.com/office/drawing/2014/main" id="{9695CD3E-90FE-4428-934E-EBF2CDCC1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69813</xdr:colOff>
      <xdr:row>221</xdr:row>
      <xdr:rowOff>62416</xdr:rowOff>
    </xdr:from>
    <xdr:to>
      <xdr:col>0</xdr:col>
      <xdr:colOff>537719</xdr:colOff>
      <xdr:row>223</xdr:row>
      <xdr:rowOff>34540</xdr:rowOff>
    </xdr:to>
    <xdr:sp macro="" textlink="">
      <xdr:nvSpPr>
        <xdr:cNvPr id="16" name="Rectangle : coins arrondis 16">
          <a:extLst>
            <a:ext uri="{FF2B5EF4-FFF2-40B4-BE49-F238E27FC236}">
              <a16:creationId xmlns:a16="http://schemas.microsoft.com/office/drawing/2014/main" id="{EBC79AB6-F2FA-4994-890E-031264D655C2}"/>
            </a:ext>
          </a:extLst>
        </xdr:cNvPr>
        <xdr:cNvSpPr/>
      </xdr:nvSpPr>
      <xdr:spPr>
        <a:xfrm>
          <a:off x="69813" y="42297387"/>
          <a:ext cx="467906" cy="33071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1575038</xdr:colOff>
      <xdr:row>3</xdr:row>
      <xdr:rowOff>53789</xdr:rowOff>
    </xdr:from>
    <xdr:to>
      <xdr:col>2</xdr:col>
      <xdr:colOff>668222</xdr:colOff>
      <xdr:row>7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F45140-5B8D-639E-DEB9-B30AA62DE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75038" y="672354"/>
          <a:ext cx="1522619" cy="824752"/>
        </a:xfrm>
        <a:prstGeom prst="rect">
          <a:avLst/>
        </a:prstGeom>
      </xdr:spPr>
    </xdr:pic>
    <xdr:clientData/>
  </xdr:twoCellAnchor>
  <xdr:twoCellAnchor editAs="oneCell">
    <xdr:from>
      <xdr:col>5</xdr:col>
      <xdr:colOff>183375</xdr:colOff>
      <xdr:row>3</xdr:row>
      <xdr:rowOff>35861</xdr:rowOff>
    </xdr:from>
    <xdr:to>
      <xdr:col>6</xdr:col>
      <xdr:colOff>702396</xdr:colOff>
      <xdr:row>6</xdr:row>
      <xdr:rowOff>107578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DDAC59F-9A75-25BB-A612-19FF98942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27728" y="654426"/>
          <a:ext cx="1523068" cy="618564"/>
        </a:xfrm>
        <a:prstGeom prst="rect">
          <a:avLst/>
        </a:prstGeom>
      </xdr:spPr>
    </xdr:pic>
    <xdr:clientData/>
  </xdr:twoCellAnchor>
  <xdr:twoCellAnchor editAs="oneCell">
    <xdr:from>
      <xdr:col>9</xdr:col>
      <xdr:colOff>340659</xdr:colOff>
      <xdr:row>3</xdr:row>
      <xdr:rowOff>71718</xdr:rowOff>
    </xdr:from>
    <xdr:to>
      <xdr:col>11</xdr:col>
      <xdr:colOff>355041</xdr:colOff>
      <xdr:row>9</xdr:row>
      <xdr:rowOff>6884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DF96E25-3FB0-D18D-B404-C821DCAC2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708777" y="690283"/>
          <a:ext cx="1592170" cy="1019895"/>
        </a:xfrm>
        <a:prstGeom prst="rect">
          <a:avLst/>
        </a:prstGeom>
      </xdr:spPr>
    </xdr:pic>
    <xdr:clientData/>
  </xdr:twoCellAnchor>
  <xdr:twoCellAnchor editAs="oneCell">
    <xdr:from>
      <xdr:col>3</xdr:col>
      <xdr:colOff>376518</xdr:colOff>
      <xdr:row>221</xdr:row>
      <xdr:rowOff>62753</xdr:rowOff>
    </xdr:from>
    <xdr:to>
      <xdr:col>4</xdr:col>
      <xdr:colOff>649105</xdr:colOff>
      <xdr:row>228</xdr:row>
      <xdr:rowOff>141042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30D14D0C-C2E3-AD7B-B6D4-D93A9CD7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94847" y="42035506"/>
          <a:ext cx="1509717" cy="13333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112532</xdr:rowOff>
    </xdr:from>
    <xdr:to>
      <xdr:col>6</xdr:col>
      <xdr:colOff>574189</xdr:colOff>
      <xdr:row>36</xdr:row>
      <xdr:rowOff>108217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2D7427-2001-42A9-9A85-3B12E1DED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75572"/>
          <a:ext cx="8399929" cy="5131565"/>
        </a:xfrm>
        <a:prstGeom prst="rect">
          <a:avLst/>
        </a:prstGeom>
      </xdr:spPr>
    </xdr:pic>
    <xdr:clientData/>
  </xdr:twoCellAnchor>
  <xdr:twoCellAnchor editAs="oneCell">
    <xdr:from>
      <xdr:col>0</xdr:col>
      <xdr:colOff>8038</xdr:colOff>
      <xdr:row>38</xdr:row>
      <xdr:rowOff>40190</xdr:rowOff>
    </xdr:from>
    <xdr:to>
      <xdr:col>6</xdr:col>
      <xdr:colOff>671132</xdr:colOff>
      <xdr:row>66</xdr:row>
      <xdr:rowOff>73978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A86C7C-4502-4B14-A9C6-36CA3984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8" y="7004870"/>
          <a:ext cx="8488834" cy="5169668"/>
        </a:xfrm>
        <a:prstGeom prst="rect">
          <a:avLst/>
        </a:prstGeom>
      </xdr:spPr>
    </xdr:pic>
    <xdr:clientData/>
  </xdr:twoCellAnchor>
  <xdr:twoCellAnchor editAs="oneCell">
    <xdr:from>
      <xdr:col>8</xdr:col>
      <xdr:colOff>522468</xdr:colOff>
      <xdr:row>55</xdr:row>
      <xdr:rowOff>168796</xdr:rowOff>
    </xdr:from>
    <xdr:to>
      <xdr:col>12</xdr:col>
      <xdr:colOff>409701</xdr:colOff>
      <xdr:row>64</xdr:row>
      <xdr:rowOff>48226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BB190D-4426-47CC-9F87-1890868C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89528" y="10257676"/>
          <a:ext cx="5769873" cy="152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331303</xdr:colOff>
      <xdr:row>9</xdr:row>
      <xdr:rowOff>39756</xdr:rowOff>
    </xdr:from>
    <xdr:to>
      <xdr:col>25</xdr:col>
      <xdr:colOff>165651</xdr:colOff>
      <xdr:row>35</xdr:row>
      <xdr:rowOff>30969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A898F172-BCF4-9829-D343-4704DF71A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5599" y="1795669"/>
          <a:ext cx="3743739" cy="4834883"/>
        </a:xfrm>
        <a:prstGeom prst="rect">
          <a:avLst/>
        </a:prstGeom>
      </xdr:spPr>
    </xdr:pic>
    <xdr:clientData/>
  </xdr:twoCellAnchor>
  <xdr:twoCellAnchor editAs="oneCell">
    <xdr:from>
      <xdr:col>14</xdr:col>
      <xdr:colOff>377686</xdr:colOff>
      <xdr:row>9</xdr:row>
      <xdr:rowOff>39757</xdr:rowOff>
    </xdr:from>
    <xdr:to>
      <xdr:col>18</xdr:col>
      <xdr:colOff>205409</xdr:colOff>
      <xdr:row>34</xdr:row>
      <xdr:rowOff>102001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6E12F52-9A94-2084-9BC5-D248725C6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782" y="1795670"/>
          <a:ext cx="4055166" cy="4720383"/>
        </a:xfrm>
        <a:prstGeom prst="rect">
          <a:avLst/>
        </a:prstGeom>
      </xdr:spPr>
    </xdr:pic>
    <xdr:clientData/>
  </xdr:twoCellAnchor>
  <xdr:twoCellAnchor editAs="oneCell">
    <xdr:from>
      <xdr:col>8</xdr:col>
      <xdr:colOff>106016</xdr:colOff>
      <xdr:row>9</xdr:row>
      <xdr:rowOff>39757</xdr:rowOff>
    </xdr:from>
    <xdr:to>
      <xdr:col>12</xdr:col>
      <xdr:colOff>477078</xdr:colOff>
      <xdr:row>34</xdr:row>
      <xdr:rowOff>27128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290B59-A45E-F6BB-2BD0-2A3332FF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2677" y="1795670"/>
          <a:ext cx="3498575" cy="46455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257787</xdr:rowOff>
    </xdr:from>
    <xdr:to>
      <xdr:col>8</xdr:col>
      <xdr:colOff>56145</xdr:colOff>
      <xdr:row>28</xdr:row>
      <xdr:rowOff>98589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11639</xdr:colOff>
      <xdr:row>54</xdr:row>
      <xdr:rowOff>119499</xdr:rowOff>
    </xdr:from>
    <xdr:to>
      <xdr:col>5</xdr:col>
      <xdr:colOff>606819</xdr:colOff>
      <xdr:row>69</xdr:row>
      <xdr:rowOff>70430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69</xdr:row>
      <xdr:rowOff>130345</xdr:rowOff>
    </xdr:from>
    <xdr:to>
      <xdr:col>5</xdr:col>
      <xdr:colOff>621364</xdr:colOff>
      <xdr:row>84</xdr:row>
      <xdr:rowOff>50315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284869</xdr:colOff>
      <xdr:row>158</xdr:row>
      <xdr:rowOff>60621</xdr:rowOff>
    </xdr:from>
    <xdr:to>
      <xdr:col>10</xdr:col>
      <xdr:colOff>763016</xdr:colOff>
      <xdr:row>172</xdr:row>
      <xdr:rowOff>119242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158</xdr:row>
      <xdr:rowOff>60681</xdr:rowOff>
    </xdr:from>
    <xdr:to>
      <xdr:col>5</xdr:col>
      <xdr:colOff>257677</xdr:colOff>
      <xdr:row>172</xdr:row>
      <xdr:rowOff>113587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781533</xdr:colOff>
      <xdr:row>158</xdr:row>
      <xdr:rowOff>71328</xdr:rowOff>
    </xdr:from>
    <xdr:to>
      <xdr:col>16</xdr:col>
      <xdr:colOff>395308</xdr:colOff>
      <xdr:row>172</xdr:row>
      <xdr:rowOff>123411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159026</xdr:colOff>
      <xdr:row>177</xdr:row>
      <xdr:rowOff>6247</xdr:rowOff>
    </xdr:from>
    <xdr:to>
      <xdr:col>5</xdr:col>
      <xdr:colOff>125896</xdr:colOff>
      <xdr:row>192</xdr:row>
      <xdr:rowOff>19879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66261</xdr:colOff>
      <xdr:row>198</xdr:row>
      <xdr:rowOff>90744</xdr:rowOff>
    </xdr:from>
    <xdr:to>
      <xdr:col>7</xdr:col>
      <xdr:colOff>520049</xdr:colOff>
      <xdr:row>212</xdr:row>
      <xdr:rowOff>65986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705963</xdr:colOff>
      <xdr:row>198</xdr:row>
      <xdr:rowOff>96140</xdr:rowOff>
    </xdr:from>
    <xdr:to>
      <xdr:col>13</xdr:col>
      <xdr:colOff>699364</xdr:colOff>
      <xdr:row>213</xdr:row>
      <xdr:rowOff>8745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342272</xdr:colOff>
      <xdr:row>176</xdr:row>
      <xdr:rowOff>170244</xdr:rowOff>
    </xdr:from>
    <xdr:to>
      <xdr:col>12</xdr:col>
      <xdr:colOff>13601</xdr:colOff>
      <xdr:row>191</xdr:row>
      <xdr:rowOff>102055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26504</xdr:colOff>
      <xdr:row>88</xdr:row>
      <xdr:rowOff>33935</xdr:rowOff>
    </xdr:from>
    <xdr:to>
      <xdr:col>5</xdr:col>
      <xdr:colOff>82915</xdr:colOff>
      <xdr:row>101</xdr:row>
      <xdr:rowOff>29751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82796</xdr:colOff>
      <xdr:row>88</xdr:row>
      <xdr:rowOff>20251</xdr:rowOff>
    </xdr:from>
    <xdr:to>
      <xdr:col>10</xdr:col>
      <xdr:colOff>611612</xdr:colOff>
      <xdr:row>100</xdr:row>
      <xdr:rowOff>171832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602617</xdr:colOff>
      <xdr:row>88</xdr:row>
      <xdr:rowOff>18661</xdr:rowOff>
    </xdr:from>
    <xdr:to>
      <xdr:col>15</xdr:col>
      <xdr:colOff>769573</xdr:colOff>
      <xdr:row>100</xdr:row>
      <xdr:rowOff>157487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105</xdr:row>
      <xdr:rowOff>184406</xdr:rowOff>
    </xdr:from>
    <xdr:to>
      <xdr:col>5</xdr:col>
      <xdr:colOff>54506</xdr:colOff>
      <xdr:row>119</xdr:row>
      <xdr:rowOff>57780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73043</xdr:colOff>
      <xdr:row>106</xdr:row>
      <xdr:rowOff>1830</xdr:rowOff>
    </xdr:from>
    <xdr:to>
      <xdr:col>10</xdr:col>
      <xdr:colOff>314806</xdr:colOff>
      <xdr:row>119</xdr:row>
      <xdr:rowOff>75021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342848</xdr:colOff>
      <xdr:row>106</xdr:row>
      <xdr:rowOff>8428</xdr:rowOff>
    </xdr:from>
    <xdr:to>
      <xdr:col>15</xdr:col>
      <xdr:colOff>199777</xdr:colOff>
      <xdr:row>119</xdr:row>
      <xdr:rowOff>38514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122</xdr:row>
      <xdr:rowOff>72878</xdr:rowOff>
    </xdr:from>
    <xdr:to>
      <xdr:col>5</xdr:col>
      <xdr:colOff>269328</xdr:colOff>
      <xdr:row>136</xdr:row>
      <xdr:rowOff>68542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293411</xdr:colOff>
      <xdr:row>122</xdr:row>
      <xdr:rowOff>88944</xdr:rowOff>
    </xdr:from>
    <xdr:to>
      <xdr:col>11</xdr:col>
      <xdr:colOff>31506</xdr:colOff>
      <xdr:row>136</xdr:row>
      <xdr:rowOff>71273</xdr:rowOff>
    </xdr:to>
    <xdr:graphicFrame macro="">
      <xdr:nvGraphicFramePr>
        <xdr:cNvPr id="66" name="Graphique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79132</xdr:colOff>
      <xdr:row>122</xdr:row>
      <xdr:rowOff>78311</xdr:rowOff>
    </xdr:from>
    <xdr:to>
      <xdr:col>15</xdr:col>
      <xdr:colOff>1056583</xdr:colOff>
      <xdr:row>136</xdr:row>
      <xdr:rowOff>58735</xdr:rowOff>
    </xdr:to>
    <xdr:graphicFrame macro="">
      <xdr:nvGraphicFramePr>
        <xdr:cNvPr id="67" name="Graphique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150982</xdr:rowOff>
    </xdr:from>
    <xdr:to>
      <xdr:col>5</xdr:col>
      <xdr:colOff>273138</xdr:colOff>
      <xdr:row>153</xdr:row>
      <xdr:rowOff>95756</xdr:rowOff>
    </xdr:to>
    <xdr:graphicFrame macro="">
      <xdr:nvGraphicFramePr>
        <xdr:cNvPr id="68" name="Graphique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273004</xdr:colOff>
      <xdr:row>139</xdr:row>
      <xdr:rowOff>132992</xdr:rowOff>
    </xdr:from>
    <xdr:to>
      <xdr:col>11</xdr:col>
      <xdr:colOff>26339</xdr:colOff>
      <xdr:row>153</xdr:row>
      <xdr:rowOff>59528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43906</xdr:colOff>
      <xdr:row>139</xdr:row>
      <xdr:rowOff>146329</xdr:rowOff>
    </xdr:from>
    <xdr:to>
      <xdr:col>15</xdr:col>
      <xdr:colOff>1018672</xdr:colOff>
      <xdr:row>153</xdr:row>
      <xdr:rowOff>95025</xdr:rowOff>
    </xdr:to>
    <xdr:graphicFrame macro="">
      <xdr:nvGraphicFramePr>
        <xdr:cNvPr id="70" name="Graphique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114432</xdr:colOff>
      <xdr:row>9</xdr:row>
      <xdr:rowOff>44743</xdr:rowOff>
    </xdr:from>
    <xdr:to>
      <xdr:col>8</xdr:col>
      <xdr:colOff>565358</xdr:colOff>
      <xdr:row>10</xdr:row>
      <xdr:rowOff>189626</xdr:rowOff>
    </xdr:to>
    <xdr:sp macro="" textlink="">
      <xdr:nvSpPr>
        <xdr:cNvPr id="37" name="Rectangle : coins arrondis 3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/>
      </xdr:nvSpPr>
      <xdr:spPr>
        <a:xfrm>
          <a:off x="7017256" y="1837684"/>
          <a:ext cx="450926" cy="3577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412811</xdr:colOff>
      <xdr:row>9</xdr:row>
      <xdr:rowOff>30540</xdr:rowOff>
    </xdr:from>
    <xdr:to>
      <xdr:col>14</xdr:col>
      <xdr:colOff>971101</xdr:colOff>
      <xdr:row>10</xdr:row>
      <xdr:rowOff>167745</xdr:rowOff>
    </xdr:to>
    <xdr:sp macro="" textlink="">
      <xdr:nvSpPr>
        <xdr:cNvPr id="44" name="Rectangle : coins arrondis 38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/>
      </xdr:nvSpPr>
      <xdr:spPr>
        <a:xfrm>
          <a:off x="12447929" y="1745040"/>
          <a:ext cx="558290" cy="350117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20</xdr:col>
      <xdr:colOff>336468</xdr:colOff>
      <xdr:row>9</xdr:row>
      <xdr:rowOff>46938</xdr:rowOff>
    </xdr:from>
    <xdr:to>
      <xdr:col>21</xdr:col>
      <xdr:colOff>82008</xdr:colOff>
      <xdr:row>11</xdr:row>
      <xdr:rowOff>4643</xdr:rowOff>
    </xdr:to>
    <xdr:sp macro="" textlink="">
      <xdr:nvSpPr>
        <xdr:cNvPr id="27" name="Rectangle : coins arrondis 43">
          <a:extLst>
            <a:ext uri="{FF2B5EF4-FFF2-40B4-BE49-F238E27FC236}">
              <a16:creationId xmlns:a16="http://schemas.microsoft.com/office/drawing/2014/main" id="{6D18B13B-7E56-4A29-AE7B-D7DF6B6F9BEE}"/>
            </a:ext>
          </a:extLst>
        </xdr:cNvPr>
        <xdr:cNvSpPr/>
      </xdr:nvSpPr>
      <xdr:spPr>
        <a:xfrm>
          <a:off x="18140764" y="1802851"/>
          <a:ext cx="527418" cy="348644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10</xdr:col>
      <xdr:colOff>669236</xdr:colOff>
      <xdr:row>9</xdr:row>
      <xdr:rowOff>66261</xdr:rowOff>
    </xdr:from>
    <xdr:to>
      <xdr:col>12</xdr:col>
      <xdr:colOff>438486</xdr:colOff>
      <xdr:row>13</xdr:row>
      <xdr:rowOff>38989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538DA4E-201A-7F8E-71DE-9C0A21AB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309653" y="1822174"/>
          <a:ext cx="1333007" cy="734728"/>
        </a:xfrm>
        <a:prstGeom prst="rect">
          <a:avLst/>
        </a:prstGeom>
      </xdr:spPr>
    </xdr:pic>
    <xdr:clientData/>
  </xdr:twoCellAnchor>
  <xdr:twoCellAnchor editAs="oneCell">
    <xdr:from>
      <xdr:col>16</xdr:col>
      <xdr:colOff>390939</xdr:colOff>
      <xdr:row>9</xdr:row>
      <xdr:rowOff>92766</xdr:rowOff>
    </xdr:from>
    <xdr:to>
      <xdr:col>18</xdr:col>
      <xdr:colOff>144865</xdr:colOff>
      <xdr:row>13</xdr:row>
      <xdr:rowOff>164812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F04B186-2F21-8335-88BA-E0126678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683409" y="1848679"/>
          <a:ext cx="1701995" cy="834046"/>
        </a:xfrm>
        <a:prstGeom prst="rect">
          <a:avLst/>
        </a:prstGeom>
      </xdr:spPr>
    </xdr:pic>
    <xdr:clientData/>
  </xdr:twoCellAnchor>
  <xdr:twoCellAnchor editAs="oneCell">
    <xdr:from>
      <xdr:col>22</xdr:col>
      <xdr:colOff>758328</xdr:colOff>
      <xdr:row>9</xdr:row>
      <xdr:rowOff>86139</xdr:rowOff>
    </xdr:from>
    <xdr:to>
      <xdr:col>25</xdr:col>
      <xdr:colOff>122084</xdr:colOff>
      <xdr:row>12</xdr:row>
      <xdr:rowOff>152400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5C96B62D-93CB-3B5B-8737-E8048ED6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26380" y="1842052"/>
          <a:ext cx="1709391" cy="64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24</xdr:row>
      <xdr:rowOff>7621</xdr:rowOff>
    </xdr:from>
    <xdr:to>
      <xdr:col>19</xdr:col>
      <xdr:colOff>776211</xdr:colOff>
      <xdr:row>58</xdr:row>
      <xdr:rowOff>22861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11ED09C-D385-6BF2-C661-1AAAA08D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5240" y="4480561"/>
          <a:ext cx="4243311" cy="62331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24</xdr:row>
      <xdr:rowOff>167640</xdr:rowOff>
    </xdr:from>
    <xdr:to>
      <xdr:col>5</xdr:col>
      <xdr:colOff>128710</xdr:colOff>
      <xdr:row>57</xdr:row>
      <xdr:rowOff>152400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0B54592-8995-4AC7-7A42-748E2496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4640580"/>
          <a:ext cx="4037770" cy="6019800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3</xdr:row>
      <xdr:rowOff>63531</xdr:rowOff>
    </xdr:from>
    <xdr:to>
      <xdr:col>8</xdr:col>
      <xdr:colOff>137431</xdr:colOff>
      <xdr:row>17</xdr:row>
      <xdr:rowOff>49199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455866</xdr:colOff>
      <xdr:row>2</xdr:row>
      <xdr:rowOff>89047</xdr:rowOff>
    </xdr:from>
    <xdr:to>
      <xdr:col>19</xdr:col>
      <xdr:colOff>114740</xdr:colOff>
      <xdr:row>21</xdr:row>
      <xdr:rowOff>158460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46144</xdr:colOff>
      <xdr:row>25</xdr:row>
      <xdr:rowOff>14274</xdr:rowOff>
    </xdr:from>
    <xdr:to>
      <xdr:col>0</xdr:col>
      <xdr:colOff>510240</xdr:colOff>
      <xdr:row>26</xdr:row>
      <xdr:rowOff>171631</xdr:rowOff>
    </xdr:to>
    <xdr:sp macro="" textlink="">
      <xdr:nvSpPr>
        <xdr:cNvPr id="30" name="Rectangle : coins arrondis 16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46144" y="4711534"/>
          <a:ext cx="464096" cy="3452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14</xdr:col>
      <xdr:colOff>502833</xdr:colOff>
      <xdr:row>24</xdr:row>
      <xdr:rowOff>49294</xdr:rowOff>
    </xdr:from>
    <xdr:to>
      <xdr:col>15</xdr:col>
      <xdr:colOff>241687</xdr:colOff>
      <xdr:row>26</xdr:row>
      <xdr:rowOff>30803</xdr:rowOff>
    </xdr:to>
    <xdr:sp macro="" textlink="">
      <xdr:nvSpPr>
        <xdr:cNvPr id="14" name="Rectangle : coins arrondis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1490873" y="4522234"/>
          <a:ext cx="523714" cy="347269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701040</xdr:colOff>
      <xdr:row>25</xdr:row>
      <xdr:rowOff>15241</xdr:rowOff>
    </xdr:from>
    <xdr:to>
      <xdr:col>5</xdr:col>
      <xdr:colOff>70805</xdr:colOff>
      <xdr:row>30</xdr:row>
      <xdr:rowOff>88225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5A5D2A9-E946-28E0-AA1F-2925C0663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0760" y="4671061"/>
          <a:ext cx="1724345" cy="987384"/>
        </a:xfrm>
        <a:prstGeom prst="rect">
          <a:avLst/>
        </a:prstGeom>
      </xdr:spPr>
    </xdr:pic>
    <xdr:clientData/>
  </xdr:twoCellAnchor>
  <xdr:twoCellAnchor editAs="oneCell">
    <xdr:from>
      <xdr:col>17</xdr:col>
      <xdr:colOff>698674</xdr:colOff>
      <xdr:row>24</xdr:row>
      <xdr:rowOff>60961</xdr:rowOff>
    </xdr:from>
    <xdr:to>
      <xdr:col>19</xdr:col>
      <xdr:colOff>674692</xdr:colOff>
      <xdr:row>29</xdr:row>
      <xdr:rowOff>15240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BFC5E5D1-1D52-7A00-447D-3CC013FC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41294" y="4533901"/>
          <a:ext cx="1545738" cy="868679"/>
        </a:xfrm>
        <a:prstGeom prst="rect">
          <a:avLst/>
        </a:prstGeom>
      </xdr:spPr>
    </xdr:pic>
    <xdr:clientData/>
  </xdr:twoCellAnchor>
  <xdr:twoCellAnchor editAs="oneCell">
    <xdr:from>
      <xdr:col>6</xdr:col>
      <xdr:colOff>716280</xdr:colOff>
      <xdr:row>24</xdr:row>
      <xdr:rowOff>114301</xdr:rowOff>
    </xdr:from>
    <xdr:to>
      <xdr:col>12</xdr:col>
      <xdr:colOff>137160</xdr:colOff>
      <xdr:row>58</xdr:row>
      <xdr:rowOff>2395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27ED85-DA98-F1AA-C616-ED0432AE4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25440" y="4587241"/>
          <a:ext cx="4130040" cy="6106014"/>
        </a:xfrm>
        <a:prstGeom prst="rect">
          <a:avLst/>
        </a:prstGeom>
      </xdr:spPr>
    </xdr:pic>
    <xdr:clientData/>
  </xdr:twoCellAnchor>
  <xdr:twoCellAnchor>
    <xdr:from>
      <xdr:col>6</xdr:col>
      <xdr:colOff>746760</xdr:colOff>
      <xdr:row>24</xdr:row>
      <xdr:rowOff>152401</xdr:rowOff>
    </xdr:from>
    <xdr:to>
      <xdr:col>7</xdr:col>
      <xdr:colOff>490633</xdr:colOff>
      <xdr:row>26</xdr:row>
      <xdr:rowOff>124070</xdr:rowOff>
    </xdr:to>
    <xdr:sp macro="" textlink="">
      <xdr:nvSpPr>
        <xdr:cNvPr id="4" name="Rectangle : coins arrondis 43">
          <a:extLst>
            <a:ext uri="{FF2B5EF4-FFF2-40B4-BE49-F238E27FC236}">
              <a16:creationId xmlns:a16="http://schemas.microsoft.com/office/drawing/2014/main" id="{283E2A83-318D-4D7A-BB99-F024D5026EA5}"/>
            </a:ext>
          </a:extLst>
        </xdr:cNvPr>
        <xdr:cNvSpPr/>
      </xdr:nvSpPr>
      <xdr:spPr>
        <a:xfrm>
          <a:off x="5455920" y="4625341"/>
          <a:ext cx="528733" cy="33742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 editAs="oneCell">
    <xdr:from>
      <xdr:col>9</xdr:col>
      <xdr:colOff>693420</xdr:colOff>
      <xdr:row>24</xdr:row>
      <xdr:rowOff>160021</xdr:rowOff>
    </xdr:from>
    <xdr:to>
      <xdr:col>12</xdr:col>
      <xdr:colOff>103218</xdr:colOff>
      <xdr:row>29</xdr:row>
      <xdr:rowOff>87404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6928DDA-BC57-26FB-5012-E2BE7E7D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57160" y="4632961"/>
          <a:ext cx="1764378" cy="8417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26504</xdr:colOff>
      <xdr:row>19</xdr:row>
      <xdr:rowOff>172280</xdr:rowOff>
    </xdr:from>
    <xdr:to>
      <xdr:col>15</xdr:col>
      <xdr:colOff>589723</xdr:colOff>
      <xdr:row>48</xdr:row>
      <xdr:rowOff>27587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D9C8E73-B136-A9F7-3DCD-D61884AB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7165" y="3770245"/>
          <a:ext cx="3690732" cy="5235690"/>
        </a:xfrm>
        <a:prstGeom prst="rect">
          <a:avLst/>
        </a:prstGeom>
      </xdr:spPr>
    </xdr:pic>
    <xdr:clientData/>
  </xdr:twoCellAnchor>
  <xdr:twoCellAnchor editAs="oneCell">
    <xdr:from>
      <xdr:col>5</xdr:col>
      <xdr:colOff>496957</xdr:colOff>
      <xdr:row>19</xdr:row>
      <xdr:rowOff>172280</xdr:rowOff>
    </xdr:from>
    <xdr:to>
      <xdr:col>10</xdr:col>
      <xdr:colOff>277419</xdr:colOff>
      <xdr:row>48</xdr:row>
      <xdr:rowOff>13253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7D0638E-5307-BC48-D98D-CF76AFBA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6348" y="3770245"/>
          <a:ext cx="3689854" cy="5221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4</xdr:col>
      <xdr:colOff>499638</xdr:colOff>
      <xdr:row>47</xdr:row>
      <xdr:rowOff>33131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4DDBF5-A024-061D-C58F-B70AB7CC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783496"/>
          <a:ext cx="3627151" cy="5042452"/>
        </a:xfrm>
        <a:prstGeom prst="rect">
          <a:avLst/>
        </a:prstGeom>
      </xdr:spPr>
    </xdr:pic>
    <xdr:clientData/>
  </xdr:twoCellAnchor>
  <xdr:twoCellAnchor>
    <xdr:from>
      <xdr:col>9</xdr:col>
      <xdr:colOff>522421</xdr:colOff>
      <xdr:row>3</xdr:row>
      <xdr:rowOff>11665</xdr:rowOff>
    </xdr:from>
    <xdr:to>
      <xdr:col>18</xdr:col>
      <xdr:colOff>24756</xdr:colOff>
      <xdr:row>16</xdr:row>
      <xdr:rowOff>98026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152813</xdr:colOff>
      <xdr:row>3</xdr:row>
      <xdr:rowOff>13762</xdr:rowOff>
    </xdr:from>
    <xdr:to>
      <xdr:col>7</xdr:col>
      <xdr:colOff>322678</xdr:colOff>
      <xdr:row>16</xdr:row>
      <xdr:rowOff>79991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BF09966-DE17-4B41-90B9-48782961A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10887</xdr:colOff>
      <xdr:row>20</xdr:row>
      <xdr:rowOff>21771</xdr:rowOff>
    </xdr:from>
    <xdr:to>
      <xdr:col>0</xdr:col>
      <xdr:colOff>477435</xdr:colOff>
      <xdr:row>22</xdr:row>
      <xdr:rowOff>5872</xdr:rowOff>
    </xdr:to>
    <xdr:sp macro="" textlink="">
      <xdr:nvSpPr>
        <xdr:cNvPr id="8" name="Rectangle : coins arrondis 45">
          <a:extLst>
            <a:ext uri="{FF2B5EF4-FFF2-40B4-BE49-F238E27FC236}">
              <a16:creationId xmlns:a16="http://schemas.microsoft.com/office/drawing/2014/main" id="{EC51F79B-FB9B-4E16-8744-A38874C27B6D}"/>
            </a:ext>
          </a:extLst>
        </xdr:cNvPr>
        <xdr:cNvSpPr/>
      </xdr:nvSpPr>
      <xdr:spPr>
        <a:xfrm>
          <a:off x="10887" y="3799114"/>
          <a:ext cx="466548" cy="3542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>
    <xdr:from>
      <xdr:col>5</xdr:col>
      <xdr:colOff>517608</xdr:colOff>
      <xdr:row>19</xdr:row>
      <xdr:rowOff>176750</xdr:rowOff>
    </xdr:from>
    <xdr:to>
      <xdr:col>6</xdr:col>
      <xdr:colOff>264462</xdr:colOff>
      <xdr:row>21</xdr:row>
      <xdr:rowOff>143118</xdr:rowOff>
    </xdr:to>
    <xdr:sp macro="" textlink="">
      <xdr:nvSpPr>
        <xdr:cNvPr id="24" name="Rectangle : coins arrondis 43">
          <a:extLst>
            <a:ext uri="{FF2B5EF4-FFF2-40B4-BE49-F238E27FC236}">
              <a16:creationId xmlns:a16="http://schemas.microsoft.com/office/drawing/2014/main" id="{13F0EA56-6D28-4995-99F7-2A84CB0FB87D}"/>
            </a:ext>
          </a:extLst>
        </xdr:cNvPr>
        <xdr:cNvSpPr/>
      </xdr:nvSpPr>
      <xdr:spPr>
        <a:xfrm>
          <a:off x="4426999" y="3774715"/>
          <a:ext cx="528733" cy="337429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11</xdr:col>
      <xdr:colOff>29344</xdr:colOff>
      <xdr:row>20</xdr:row>
      <xdr:rowOff>1</xdr:rowOff>
    </xdr:from>
    <xdr:to>
      <xdr:col>11</xdr:col>
      <xdr:colOff>530198</xdr:colOff>
      <xdr:row>21</xdr:row>
      <xdr:rowOff>154157</xdr:rowOff>
    </xdr:to>
    <xdr:sp macro="" textlink="">
      <xdr:nvSpPr>
        <xdr:cNvPr id="10" name="Rectangle : coins arrondis 14">
          <a:extLst>
            <a:ext uri="{FF2B5EF4-FFF2-40B4-BE49-F238E27FC236}">
              <a16:creationId xmlns:a16="http://schemas.microsoft.com/office/drawing/2014/main" id="{ADC41377-8542-43CE-88D9-9752A6E78D88}"/>
            </a:ext>
          </a:extLst>
        </xdr:cNvPr>
        <xdr:cNvSpPr/>
      </xdr:nvSpPr>
      <xdr:spPr>
        <a:xfrm>
          <a:off x="8630005" y="3783497"/>
          <a:ext cx="500854" cy="339686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 editAs="oneCell">
    <xdr:from>
      <xdr:col>2</xdr:col>
      <xdr:colOff>470452</xdr:colOff>
      <xdr:row>20</xdr:row>
      <xdr:rowOff>33131</xdr:rowOff>
    </xdr:from>
    <xdr:to>
      <xdr:col>4</xdr:col>
      <xdr:colOff>455443</xdr:colOff>
      <xdr:row>24</xdr:row>
      <xdr:rowOff>62116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BD02240-C076-696D-0C8A-CC746D2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4209" y="3816627"/>
          <a:ext cx="1548747" cy="771106"/>
        </a:xfrm>
        <a:prstGeom prst="rect">
          <a:avLst/>
        </a:prstGeom>
      </xdr:spPr>
    </xdr:pic>
    <xdr:clientData/>
  </xdr:twoCellAnchor>
  <xdr:twoCellAnchor editAs="oneCell">
    <xdr:from>
      <xdr:col>8</xdr:col>
      <xdr:colOff>306301</xdr:colOff>
      <xdr:row>20</xdr:row>
      <xdr:rowOff>13254</xdr:rowOff>
    </xdr:from>
    <xdr:to>
      <xdr:col>10</xdr:col>
      <xdr:colOff>224780</xdr:colOff>
      <xdr:row>24</xdr:row>
      <xdr:rowOff>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999F74B-D366-594E-9A32-17A459DF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61327" y="3796750"/>
          <a:ext cx="1482236" cy="72886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20</xdr:row>
      <xdr:rowOff>19879</xdr:rowOff>
    </xdr:from>
    <xdr:to>
      <xdr:col>15</xdr:col>
      <xdr:colOff>539931</xdr:colOff>
      <xdr:row>23</xdr:row>
      <xdr:rowOff>170812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7ED5F7A-985F-9909-4A75-D4CBCFCA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46296" y="3803375"/>
          <a:ext cx="1321809" cy="7075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259977</xdr:colOff>
      <xdr:row>23</xdr:row>
      <xdr:rowOff>-1</xdr:rowOff>
    </xdr:from>
    <xdr:to>
      <xdr:col>22</xdr:col>
      <xdr:colOff>62753</xdr:colOff>
      <xdr:row>58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F62EE20-F489-8AD5-50D2-AE9EEE588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3389" y="4249270"/>
          <a:ext cx="5351929" cy="6275295"/>
        </a:xfrm>
        <a:prstGeom prst="rect">
          <a:avLst/>
        </a:prstGeom>
      </xdr:spPr>
    </xdr:pic>
    <xdr:clientData/>
  </xdr:twoCellAnchor>
  <xdr:twoCellAnchor editAs="oneCell">
    <xdr:from>
      <xdr:col>7</xdr:col>
      <xdr:colOff>89647</xdr:colOff>
      <xdr:row>23</xdr:row>
      <xdr:rowOff>26895</xdr:rowOff>
    </xdr:from>
    <xdr:to>
      <xdr:col>13</xdr:col>
      <xdr:colOff>430306</xdr:colOff>
      <xdr:row>57</xdr:row>
      <xdr:rowOff>28119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29B4010-46DF-8C75-95CD-8CED8D039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1906" y="4276166"/>
          <a:ext cx="5074024" cy="6097224"/>
        </a:xfrm>
        <a:prstGeom prst="rect">
          <a:avLst/>
        </a:prstGeom>
      </xdr:spPr>
    </xdr:pic>
    <xdr:clientData/>
  </xdr:twoCellAnchor>
  <xdr:twoCellAnchor editAs="oneCell">
    <xdr:from>
      <xdr:col>0</xdr:col>
      <xdr:colOff>80682</xdr:colOff>
      <xdr:row>23</xdr:row>
      <xdr:rowOff>8965</xdr:rowOff>
    </xdr:from>
    <xdr:to>
      <xdr:col>5</xdr:col>
      <xdr:colOff>744070</xdr:colOff>
      <xdr:row>56</xdr:row>
      <xdr:rowOff>1451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FA1F507-61E4-6C13-F555-FACA44B6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82" y="4258236"/>
          <a:ext cx="4607859" cy="59091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26571</xdr:rowOff>
    </xdr:from>
    <xdr:to>
      <xdr:col>6</xdr:col>
      <xdr:colOff>674501</xdr:colOff>
      <xdr:row>16</xdr:row>
      <xdr:rowOff>175098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343781</xdr:colOff>
      <xdr:row>2</xdr:row>
      <xdr:rowOff>139846</xdr:rowOff>
    </xdr:from>
    <xdr:to>
      <xdr:col>16</xdr:col>
      <xdr:colOff>397167</xdr:colOff>
      <xdr:row>17</xdr:row>
      <xdr:rowOff>72264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298866</xdr:colOff>
      <xdr:row>23</xdr:row>
      <xdr:rowOff>42725</xdr:rowOff>
    </xdr:from>
    <xdr:to>
      <xdr:col>15</xdr:col>
      <xdr:colOff>776241</xdr:colOff>
      <xdr:row>25</xdr:row>
      <xdr:rowOff>12930</xdr:rowOff>
    </xdr:to>
    <xdr:sp macro="" textlink="">
      <xdr:nvSpPr>
        <xdr:cNvPr id="17" name="Rectangle : coins arrondis 45">
          <a:extLst>
            <a:ext uri="{FF2B5EF4-FFF2-40B4-BE49-F238E27FC236}">
              <a16:creationId xmlns:a16="http://schemas.microsoft.com/office/drawing/2014/main" id="{B48AFD8A-C835-436F-954C-7F102B05E873}"/>
            </a:ext>
          </a:extLst>
        </xdr:cNvPr>
        <xdr:cNvSpPr/>
      </xdr:nvSpPr>
      <xdr:spPr>
        <a:xfrm>
          <a:off x="12132278" y="4291996"/>
          <a:ext cx="477375" cy="328793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OR</a:t>
          </a:r>
          <a:endParaRPr lang="fr-FR" sz="1100" b="1"/>
        </a:p>
      </xdr:txBody>
    </xdr:sp>
    <xdr:clientData/>
  </xdr:twoCellAnchor>
  <xdr:twoCellAnchor>
    <xdr:from>
      <xdr:col>7</xdr:col>
      <xdr:colOff>77925</xdr:colOff>
      <xdr:row>23</xdr:row>
      <xdr:rowOff>44313</xdr:rowOff>
    </xdr:from>
    <xdr:to>
      <xdr:col>7</xdr:col>
      <xdr:colOff>606054</xdr:colOff>
      <xdr:row>25</xdr:row>
      <xdr:rowOff>16918</xdr:rowOff>
    </xdr:to>
    <xdr:sp macro="" textlink="">
      <xdr:nvSpPr>
        <xdr:cNvPr id="11" name="Rectangle : coins arrondis 43">
          <a:extLst>
            <a:ext uri="{FF2B5EF4-FFF2-40B4-BE49-F238E27FC236}">
              <a16:creationId xmlns:a16="http://schemas.microsoft.com/office/drawing/2014/main" id="{C023A605-4BCF-41CE-8BFE-BDEEFEC01CA6}"/>
            </a:ext>
          </a:extLst>
        </xdr:cNvPr>
        <xdr:cNvSpPr/>
      </xdr:nvSpPr>
      <xdr:spPr>
        <a:xfrm>
          <a:off x="5600184" y="4293584"/>
          <a:ext cx="528129" cy="33119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OO</a:t>
          </a:r>
          <a:endParaRPr lang="fr-FR" sz="1100" b="1"/>
        </a:p>
      </xdr:txBody>
    </xdr:sp>
    <xdr:clientData/>
  </xdr:twoCellAnchor>
  <xdr:twoCellAnchor>
    <xdr:from>
      <xdr:col>0</xdr:col>
      <xdr:colOff>84365</xdr:colOff>
      <xdr:row>23</xdr:row>
      <xdr:rowOff>55245</xdr:rowOff>
    </xdr:from>
    <xdr:to>
      <xdr:col>0</xdr:col>
      <xdr:colOff>534897</xdr:colOff>
      <xdr:row>25</xdr:row>
      <xdr:rowOff>43249</xdr:rowOff>
    </xdr:to>
    <xdr:sp macro="" textlink="">
      <xdr:nvSpPr>
        <xdr:cNvPr id="48" name="Rectangle : coins arrondis 24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84365" y="5892709"/>
          <a:ext cx="450532" cy="3690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/>
            <a:t>TT</a:t>
          </a:r>
          <a:endParaRPr lang="fr-FR" sz="1100" b="1"/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89" name="AutoShape 1">
          <a:extLst>
            <a:ext uri="{FF2B5EF4-FFF2-40B4-BE49-F238E27FC236}">
              <a16:creationId xmlns:a16="http://schemas.microsoft.com/office/drawing/2014/main" id="{813CE75E-7DE0-EA0E-12AA-AD8BC3E70BE7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55CA3789-D624-C4BD-AE19-B980B12E9FB0}"/>
            </a:ext>
          </a:extLst>
        </xdr:cNvPr>
        <xdr:cNvSpPr>
          <a:spLocks noChangeAspect="1" noChangeArrowheads="1"/>
        </xdr:cNvSpPr>
      </xdr:nvSpPr>
      <xdr:spPr bwMode="auto">
        <a:xfrm>
          <a:off x="0" y="4137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169568</xdr:colOff>
      <xdr:row>23</xdr:row>
      <xdr:rowOff>62754</xdr:rowOff>
    </xdr:from>
    <xdr:to>
      <xdr:col>5</xdr:col>
      <xdr:colOff>689520</xdr:colOff>
      <xdr:row>29</xdr:row>
      <xdr:rowOff>35860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CAF0CF2-B48C-32AB-5E2F-3B0E6E68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6250" y="4312025"/>
          <a:ext cx="2097741" cy="1048870"/>
        </a:xfrm>
        <a:prstGeom prst="rect">
          <a:avLst/>
        </a:prstGeom>
      </xdr:spPr>
    </xdr:pic>
    <xdr:clientData/>
  </xdr:twoCellAnchor>
  <xdr:twoCellAnchor editAs="oneCell">
    <xdr:from>
      <xdr:col>10</xdr:col>
      <xdr:colOff>720062</xdr:colOff>
      <xdr:row>23</xdr:row>
      <xdr:rowOff>71718</xdr:rowOff>
    </xdr:from>
    <xdr:to>
      <xdr:col>13</xdr:col>
      <xdr:colOff>379687</xdr:colOff>
      <xdr:row>28</xdr:row>
      <xdr:rowOff>89647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648997F-7622-C86F-5CFC-35E15D0EB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09003" y="4320989"/>
          <a:ext cx="2026308" cy="914399"/>
        </a:xfrm>
        <a:prstGeom prst="rect">
          <a:avLst/>
        </a:prstGeom>
      </xdr:spPr>
    </xdr:pic>
    <xdr:clientData/>
  </xdr:twoCellAnchor>
  <xdr:twoCellAnchor editAs="oneCell">
    <xdr:from>
      <xdr:col>19</xdr:col>
      <xdr:colOff>313765</xdr:colOff>
      <xdr:row>23</xdr:row>
      <xdr:rowOff>35859</xdr:rowOff>
    </xdr:from>
    <xdr:to>
      <xdr:col>22</xdr:col>
      <xdr:colOff>17730</xdr:colOff>
      <xdr:row>28</xdr:row>
      <xdr:rowOff>132689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99843F5-4889-8AD8-B887-C98D5EEB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29647" y="4285130"/>
          <a:ext cx="2070648" cy="993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au17" displayName="Tableau17" ref="A4:D10" totalsRowShown="0" headerRowCellStyle="Normal" dataCellStyle="Normal">
  <tableColumns count="4">
    <tableColumn id="2" xr3:uid="{00000000-0010-0000-0000-000002000000}" name="KPIS" dataCellStyle="Normal"/>
    <tableColumn id="3" xr3:uid="{00000000-0010-0000-0000-000003000000}" name="Column1" dataDxfId="22">
      <calculatedColumnFormula>#REF!</calculatedColumnFormula>
    </tableColumn>
    <tableColumn id="4" xr3:uid="{00000000-0010-0000-0000-000004000000}" name="Column2" dataDxfId="21"/>
    <tableColumn id="5" xr3:uid="{00000000-0010-0000-0000-000005000000}" name="Column3" dataDxfId="2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72" displayName="Tableau172" ref="B3:H6" totalsRowShown="0" headerRowDxfId="19" headerRowCellStyle="Titre 1" dataCellStyle="Normal">
  <tableColumns count="7">
    <tableColumn id="2" xr3:uid="{00000000-0010-0000-0100-000002000000}" name="KPIS" dataCellStyle="Normal"/>
    <tableColumn id="3" xr3:uid="{00000000-0010-0000-0100-000003000000}" name="Colonne1" dataDxfId="18">
      <calculatedColumnFormula>#REF!</calculatedColumnFormula>
    </tableColumn>
    <tableColumn id="4" xr3:uid="{00000000-0010-0000-0100-000004000000}" name="Colonne2" dataDxfId="17">
      <calculatedColumnFormula>#REF!</calculatedColumnFormula>
    </tableColumn>
    <tableColumn id="5" xr3:uid="{00000000-0010-0000-0100-000005000000}" name="Colonne3" dataDxfId="16">
      <calculatedColumnFormula>#REF!</calculatedColumnFormula>
    </tableColumn>
    <tableColumn id="1" xr3:uid="{00000000-0010-0000-0100-000001000000}" name="Colonne4" dataDxfId="15" dataCellStyle="Normal"/>
    <tableColumn id="6" xr3:uid="{00000000-0010-0000-0100-000006000000}" name="Colonne5" dataDxfId="14" dataCellStyle="Normal"/>
    <tableColumn id="7" xr3:uid="{00000000-0010-0000-0100-000007000000}" name="Colonne6" dataDxfId="13" dataCellStyle="Normal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CD6DFC-066E-4CA4-94CB-ABD77B17A35C}" name="Tableau512333" displayName="Tableau512333" ref="A215:H217" totalsRowShown="0" headerRowDxfId="12" dataDxfId="10" headerRowBorderDxfId="11" tableBorderDxfId="9" totalsRowBorderDxfId="8">
  <tableColumns count="8">
    <tableColumn id="1" xr3:uid="{D970E3E6-9A44-412B-ADAD-8C1CF433A3CC}" name="AMR Codec" dataDxfId="7"/>
    <tableColumn id="2" xr3:uid="{5525B1CF-667E-4D84-96FF-74C1FCD65EC1}" name="NB 12.2" dataDxfId="6"/>
    <tableColumn id="3" xr3:uid="{85B69B0E-E74E-41CF-B884-19FEB6B37DB9}" name="NB 4.75" dataDxfId="5"/>
    <tableColumn id="4" xr3:uid="{DBA55226-18DB-439A-AB42-E25E07F91BA8}" name="NB 5.9" dataDxfId="4"/>
    <tableColumn id="5" xr3:uid="{7CF9934D-06AC-4537-8B3D-5FA977B339AC}" name="NB 7.4" dataDxfId="3"/>
    <tableColumn id="6" xr3:uid="{0158FF35-C4F5-433D-91EA-73954753E643}" name="WB 12.65" dataDxfId="2"/>
    <tableColumn id="7" xr3:uid="{88213230-0A5E-4318-8422-B49D2385D5D1}" name="WB 6.6" dataDxfId="1"/>
    <tableColumn id="8" xr3:uid="{8CC1713A-5C63-4841-AB7C-0DE7D1FC73FD}" name="WB 8.85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1"/>
  <sheetViews>
    <sheetView zoomScale="80" zoomScaleNormal="84" workbookViewId="0">
      <selection activeCell="H18" sqref="H18"/>
    </sheetView>
  </sheetViews>
  <sheetFormatPr baseColWidth="10" defaultColWidth="11.44140625" defaultRowHeight="14.4" x14ac:dyDescent="0.3"/>
  <cols>
    <col min="1" max="1" width="13.5546875" style="1" customWidth="1"/>
    <col min="2" max="2" width="1.33203125" style="1" customWidth="1"/>
    <col min="3" max="3" width="45" customWidth="1"/>
    <col min="4" max="4" width="16.6640625" bestFit="1" customWidth="1"/>
    <col min="5" max="5" width="13.109375" customWidth="1"/>
    <col min="6" max="6" width="15" bestFit="1" customWidth="1"/>
    <col min="7" max="7" width="8.5546875" customWidth="1"/>
    <col min="8" max="8" width="16.44140625" customWidth="1"/>
    <col min="9" max="15" width="20.5546875" customWidth="1"/>
    <col min="16" max="16" width="1.5546875" style="1" customWidth="1"/>
    <col min="17" max="48" width="9.109375" style="1" customWidth="1"/>
    <col min="49" max="261" width="9.109375" customWidth="1"/>
    <col min="262" max="262" width="13.5546875" customWidth="1"/>
    <col min="263" max="263" width="1.33203125" customWidth="1"/>
    <col min="264" max="264" width="45" bestFit="1" customWidth="1"/>
    <col min="265" max="265" width="16.6640625" bestFit="1" customWidth="1"/>
    <col min="266" max="266" width="13.109375" customWidth="1"/>
    <col min="267" max="267" width="15" bestFit="1" customWidth="1"/>
    <col min="268" max="268" width="5.88671875" customWidth="1"/>
    <col min="269" max="269" width="16.44140625" customWidth="1"/>
    <col min="270" max="270" width="43.33203125" customWidth="1"/>
    <col min="271" max="271" width="11.88671875" bestFit="1" customWidth="1"/>
    <col min="272" max="272" width="1.5546875" customWidth="1"/>
    <col min="273" max="517" width="9.109375" customWidth="1"/>
    <col min="518" max="518" width="13.5546875" customWidth="1"/>
    <col min="519" max="519" width="1.33203125" customWidth="1"/>
    <col min="520" max="520" width="45" bestFit="1" customWidth="1"/>
    <col min="521" max="521" width="16.6640625" bestFit="1" customWidth="1"/>
    <col min="522" max="522" width="13.109375" customWidth="1"/>
    <col min="523" max="523" width="15" bestFit="1" customWidth="1"/>
    <col min="524" max="524" width="5.88671875" customWidth="1"/>
    <col min="525" max="525" width="16.44140625" customWidth="1"/>
    <col min="526" max="526" width="43.33203125" customWidth="1"/>
    <col min="527" max="527" width="11.88671875" bestFit="1" customWidth="1"/>
    <col min="528" max="528" width="1.5546875" customWidth="1"/>
    <col min="529" max="773" width="9.109375" customWidth="1"/>
    <col min="774" max="774" width="13.5546875" customWidth="1"/>
    <col min="775" max="775" width="1.33203125" customWidth="1"/>
    <col min="776" max="776" width="45" bestFit="1" customWidth="1"/>
    <col min="777" max="777" width="16.6640625" bestFit="1" customWidth="1"/>
    <col min="778" max="778" width="13.109375" customWidth="1"/>
    <col min="779" max="779" width="15" bestFit="1" customWidth="1"/>
    <col min="780" max="780" width="5.88671875" customWidth="1"/>
    <col min="781" max="781" width="16.44140625" customWidth="1"/>
    <col min="782" max="782" width="43.33203125" customWidth="1"/>
    <col min="783" max="783" width="11.88671875" bestFit="1" customWidth="1"/>
    <col min="784" max="784" width="1.5546875" customWidth="1"/>
    <col min="785" max="1029" width="9.109375" customWidth="1"/>
    <col min="1030" max="1030" width="13.5546875" customWidth="1"/>
    <col min="1031" max="1031" width="1.33203125" customWidth="1"/>
    <col min="1032" max="1032" width="45" bestFit="1" customWidth="1"/>
    <col min="1033" max="1033" width="16.6640625" bestFit="1" customWidth="1"/>
    <col min="1034" max="1034" width="13.109375" customWidth="1"/>
    <col min="1035" max="1035" width="15" bestFit="1" customWidth="1"/>
    <col min="1036" max="1036" width="5.88671875" customWidth="1"/>
    <col min="1037" max="1037" width="16.44140625" customWidth="1"/>
    <col min="1038" max="1038" width="43.33203125" customWidth="1"/>
    <col min="1039" max="1039" width="11.88671875" bestFit="1" customWidth="1"/>
    <col min="1040" max="1040" width="1.5546875" customWidth="1"/>
    <col min="1041" max="1285" width="9.109375" customWidth="1"/>
    <col min="1286" max="1286" width="13.5546875" customWidth="1"/>
    <col min="1287" max="1287" width="1.33203125" customWidth="1"/>
    <col min="1288" max="1288" width="45" bestFit="1" customWidth="1"/>
    <col min="1289" max="1289" width="16.6640625" bestFit="1" customWidth="1"/>
    <col min="1290" max="1290" width="13.109375" customWidth="1"/>
    <col min="1291" max="1291" width="15" bestFit="1" customWidth="1"/>
    <col min="1292" max="1292" width="5.88671875" customWidth="1"/>
    <col min="1293" max="1293" width="16.44140625" customWidth="1"/>
    <col min="1294" max="1294" width="43.33203125" customWidth="1"/>
    <col min="1295" max="1295" width="11.88671875" bestFit="1" customWidth="1"/>
    <col min="1296" max="1296" width="1.5546875" customWidth="1"/>
    <col min="1297" max="1541" width="9.109375" customWidth="1"/>
    <col min="1542" max="1542" width="13.5546875" customWidth="1"/>
    <col min="1543" max="1543" width="1.33203125" customWidth="1"/>
    <col min="1544" max="1544" width="45" bestFit="1" customWidth="1"/>
    <col min="1545" max="1545" width="16.6640625" bestFit="1" customWidth="1"/>
    <col min="1546" max="1546" width="13.109375" customWidth="1"/>
    <col min="1547" max="1547" width="15" bestFit="1" customWidth="1"/>
    <col min="1548" max="1548" width="5.88671875" customWidth="1"/>
    <col min="1549" max="1549" width="16.44140625" customWidth="1"/>
    <col min="1550" max="1550" width="43.33203125" customWidth="1"/>
    <col min="1551" max="1551" width="11.88671875" bestFit="1" customWidth="1"/>
    <col min="1552" max="1552" width="1.5546875" customWidth="1"/>
    <col min="1553" max="1797" width="9.109375" customWidth="1"/>
    <col min="1798" max="1798" width="13.5546875" customWidth="1"/>
    <col min="1799" max="1799" width="1.33203125" customWidth="1"/>
    <col min="1800" max="1800" width="45" bestFit="1" customWidth="1"/>
    <col min="1801" max="1801" width="16.6640625" bestFit="1" customWidth="1"/>
    <col min="1802" max="1802" width="13.109375" customWidth="1"/>
    <col min="1803" max="1803" width="15" bestFit="1" customWidth="1"/>
    <col min="1804" max="1804" width="5.88671875" customWidth="1"/>
    <col min="1805" max="1805" width="16.44140625" customWidth="1"/>
    <col min="1806" max="1806" width="43.33203125" customWidth="1"/>
    <col min="1807" max="1807" width="11.88671875" bestFit="1" customWidth="1"/>
    <col min="1808" max="1808" width="1.5546875" customWidth="1"/>
    <col min="1809" max="2053" width="9.109375" customWidth="1"/>
    <col min="2054" max="2054" width="13.5546875" customWidth="1"/>
    <col min="2055" max="2055" width="1.33203125" customWidth="1"/>
    <col min="2056" max="2056" width="45" bestFit="1" customWidth="1"/>
    <col min="2057" max="2057" width="16.6640625" bestFit="1" customWidth="1"/>
    <col min="2058" max="2058" width="13.109375" customWidth="1"/>
    <col min="2059" max="2059" width="15" bestFit="1" customWidth="1"/>
    <col min="2060" max="2060" width="5.88671875" customWidth="1"/>
    <col min="2061" max="2061" width="16.44140625" customWidth="1"/>
    <col min="2062" max="2062" width="43.33203125" customWidth="1"/>
    <col min="2063" max="2063" width="11.88671875" bestFit="1" customWidth="1"/>
    <col min="2064" max="2064" width="1.5546875" customWidth="1"/>
    <col min="2065" max="2309" width="9.109375" customWidth="1"/>
    <col min="2310" max="2310" width="13.5546875" customWidth="1"/>
    <col min="2311" max="2311" width="1.33203125" customWidth="1"/>
    <col min="2312" max="2312" width="45" bestFit="1" customWidth="1"/>
    <col min="2313" max="2313" width="16.6640625" bestFit="1" customWidth="1"/>
    <col min="2314" max="2314" width="13.109375" customWidth="1"/>
    <col min="2315" max="2315" width="15" bestFit="1" customWidth="1"/>
    <col min="2316" max="2316" width="5.88671875" customWidth="1"/>
    <col min="2317" max="2317" width="16.44140625" customWidth="1"/>
    <col min="2318" max="2318" width="43.33203125" customWidth="1"/>
    <col min="2319" max="2319" width="11.88671875" bestFit="1" customWidth="1"/>
    <col min="2320" max="2320" width="1.5546875" customWidth="1"/>
    <col min="2321" max="2565" width="9.109375" customWidth="1"/>
    <col min="2566" max="2566" width="13.5546875" customWidth="1"/>
    <col min="2567" max="2567" width="1.33203125" customWidth="1"/>
    <col min="2568" max="2568" width="45" bestFit="1" customWidth="1"/>
    <col min="2569" max="2569" width="16.6640625" bestFit="1" customWidth="1"/>
    <col min="2570" max="2570" width="13.109375" customWidth="1"/>
    <col min="2571" max="2571" width="15" bestFit="1" customWidth="1"/>
    <col min="2572" max="2572" width="5.88671875" customWidth="1"/>
    <col min="2573" max="2573" width="16.44140625" customWidth="1"/>
    <col min="2574" max="2574" width="43.33203125" customWidth="1"/>
    <col min="2575" max="2575" width="11.88671875" bestFit="1" customWidth="1"/>
    <col min="2576" max="2576" width="1.5546875" customWidth="1"/>
    <col min="2577" max="2821" width="9.109375" customWidth="1"/>
    <col min="2822" max="2822" width="13.5546875" customWidth="1"/>
    <col min="2823" max="2823" width="1.33203125" customWidth="1"/>
    <col min="2824" max="2824" width="45" bestFit="1" customWidth="1"/>
    <col min="2825" max="2825" width="16.6640625" bestFit="1" customWidth="1"/>
    <col min="2826" max="2826" width="13.109375" customWidth="1"/>
    <col min="2827" max="2827" width="15" bestFit="1" customWidth="1"/>
    <col min="2828" max="2828" width="5.88671875" customWidth="1"/>
    <col min="2829" max="2829" width="16.44140625" customWidth="1"/>
    <col min="2830" max="2830" width="43.33203125" customWidth="1"/>
    <col min="2831" max="2831" width="11.88671875" bestFit="1" customWidth="1"/>
    <col min="2832" max="2832" width="1.5546875" customWidth="1"/>
    <col min="2833" max="3077" width="9.109375" customWidth="1"/>
    <col min="3078" max="3078" width="13.5546875" customWidth="1"/>
    <col min="3079" max="3079" width="1.33203125" customWidth="1"/>
    <col min="3080" max="3080" width="45" bestFit="1" customWidth="1"/>
    <col min="3081" max="3081" width="16.6640625" bestFit="1" customWidth="1"/>
    <col min="3082" max="3082" width="13.109375" customWidth="1"/>
    <col min="3083" max="3083" width="15" bestFit="1" customWidth="1"/>
    <col min="3084" max="3084" width="5.88671875" customWidth="1"/>
    <col min="3085" max="3085" width="16.44140625" customWidth="1"/>
    <col min="3086" max="3086" width="43.33203125" customWidth="1"/>
    <col min="3087" max="3087" width="11.88671875" bestFit="1" customWidth="1"/>
    <col min="3088" max="3088" width="1.5546875" customWidth="1"/>
    <col min="3089" max="3333" width="9.109375" customWidth="1"/>
    <col min="3334" max="3334" width="13.5546875" customWidth="1"/>
    <col min="3335" max="3335" width="1.33203125" customWidth="1"/>
    <col min="3336" max="3336" width="45" bestFit="1" customWidth="1"/>
    <col min="3337" max="3337" width="16.6640625" bestFit="1" customWidth="1"/>
    <col min="3338" max="3338" width="13.109375" customWidth="1"/>
    <col min="3339" max="3339" width="15" bestFit="1" customWidth="1"/>
    <col min="3340" max="3340" width="5.88671875" customWidth="1"/>
    <col min="3341" max="3341" width="16.44140625" customWidth="1"/>
    <col min="3342" max="3342" width="43.33203125" customWidth="1"/>
    <col min="3343" max="3343" width="11.88671875" bestFit="1" customWidth="1"/>
    <col min="3344" max="3344" width="1.5546875" customWidth="1"/>
    <col min="3345" max="3589" width="9.109375" customWidth="1"/>
    <col min="3590" max="3590" width="13.5546875" customWidth="1"/>
    <col min="3591" max="3591" width="1.33203125" customWidth="1"/>
    <col min="3592" max="3592" width="45" bestFit="1" customWidth="1"/>
    <col min="3593" max="3593" width="16.6640625" bestFit="1" customWidth="1"/>
    <col min="3594" max="3594" width="13.109375" customWidth="1"/>
    <col min="3595" max="3595" width="15" bestFit="1" customWidth="1"/>
    <col min="3596" max="3596" width="5.88671875" customWidth="1"/>
    <col min="3597" max="3597" width="16.44140625" customWidth="1"/>
    <col min="3598" max="3598" width="43.33203125" customWidth="1"/>
    <col min="3599" max="3599" width="11.88671875" bestFit="1" customWidth="1"/>
    <col min="3600" max="3600" width="1.5546875" customWidth="1"/>
    <col min="3601" max="3845" width="9.109375" customWidth="1"/>
    <col min="3846" max="3846" width="13.5546875" customWidth="1"/>
    <col min="3847" max="3847" width="1.33203125" customWidth="1"/>
    <col min="3848" max="3848" width="45" bestFit="1" customWidth="1"/>
    <col min="3849" max="3849" width="16.6640625" bestFit="1" customWidth="1"/>
    <col min="3850" max="3850" width="13.109375" customWidth="1"/>
    <col min="3851" max="3851" width="15" bestFit="1" customWidth="1"/>
    <col min="3852" max="3852" width="5.88671875" customWidth="1"/>
    <col min="3853" max="3853" width="16.44140625" customWidth="1"/>
    <col min="3854" max="3854" width="43.33203125" customWidth="1"/>
    <col min="3855" max="3855" width="11.88671875" bestFit="1" customWidth="1"/>
    <col min="3856" max="3856" width="1.5546875" customWidth="1"/>
    <col min="3857" max="4101" width="9.109375" customWidth="1"/>
    <col min="4102" max="4102" width="13.5546875" customWidth="1"/>
    <col min="4103" max="4103" width="1.33203125" customWidth="1"/>
    <col min="4104" max="4104" width="45" bestFit="1" customWidth="1"/>
    <col min="4105" max="4105" width="16.6640625" bestFit="1" customWidth="1"/>
    <col min="4106" max="4106" width="13.109375" customWidth="1"/>
    <col min="4107" max="4107" width="15" bestFit="1" customWidth="1"/>
    <col min="4108" max="4108" width="5.88671875" customWidth="1"/>
    <col min="4109" max="4109" width="16.44140625" customWidth="1"/>
    <col min="4110" max="4110" width="43.33203125" customWidth="1"/>
    <col min="4111" max="4111" width="11.88671875" bestFit="1" customWidth="1"/>
    <col min="4112" max="4112" width="1.5546875" customWidth="1"/>
    <col min="4113" max="4357" width="9.109375" customWidth="1"/>
    <col min="4358" max="4358" width="13.5546875" customWidth="1"/>
    <col min="4359" max="4359" width="1.33203125" customWidth="1"/>
    <col min="4360" max="4360" width="45" bestFit="1" customWidth="1"/>
    <col min="4361" max="4361" width="16.6640625" bestFit="1" customWidth="1"/>
    <col min="4362" max="4362" width="13.109375" customWidth="1"/>
    <col min="4363" max="4363" width="15" bestFit="1" customWidth="1"/>
    <col min="4364" max="4364" width="5.88671875" customWidth="1"/>
    <col min="4365" max="4365" width="16.44140625" customWidth="1"/>
    <col min="4366" max="4366" width="43.33203125" customWidth="1"/>
    <col min="4367" max="4367" width="11.88671875" bestFit="1" customWidth="1"/>
    <col min="4368" max="4368" width="1.5546875" customWidth="1"/>
    <col min="4369" max="4613" width="9.109375" customWidth="1"/>
    <col min="4614" max="4614" width="13.5546875" customWidth="1"/>
    <col min="4615" max="4615" width="1.33203125" customWidth="1"/>
    <col min="4616" max="4616" width="45" bestFit="1" customWidth="1"/>
    <col min="4617" max="4617" width="16.6640625" bestFit="1" customWidth="1"/>
    <col min="4618" max="4618" width="13.109375" customWidth="1"/>
    <col min="4619" max="4619" width="15" bestFit="1" customWidth="1"/>
    <col min="4620" max="4620" width="5.88671875" customWidth="1"/>
    <col min="4621" max="4621" width="16.44140625" customWidth="1"/>
    <col min="4622" max="4622" width="43.33203125" customWidth="1"/>
    <col min="4623" max="4623" width="11.88671875" bestFit="1" customWidth="1"/>
    <col min="4624" max="4624" width="1.5546875" customWidth="1"/>
    <col min="4625" max="4869" width="9.109375" customWidth="1"/>
    <col min="4870" max="4870" width="13.5546875" customWidth="1"/>
    <col min="4871" max="4871" width="1.33203125" customWidth="1"/>
    <col min="4872" max="4872" width="45" bestFit="1" customWidth="1"/>
    <col min="4873" max="4873" width="16.6640625" bestFit="1" customWidth="1"/>
    <col min="4874" max="4874" width="13.109375" customWidth="1"/>
    <col min="4875" max="4875" width="15" bestFit="1" customWidth="1"/>
    <col min="4876" max="4876" width="5.88671875" customWidth="1"/>
    <col min="4877" max="4877" width="16.44140625" customWidth="1"/>
    <col min="4878" max="4878" width="43.33203125" customWidth="1"/>
    <col min="4879" max="4879" width="11.88671875" bestFit="1" customWidth="1"/>
    <col min="4880" max="4880" width="1.5546875" customWidth="1"/>
    <col min="4881" max="5125" width="9.109375" customWidth="1"/>
    <col min="5126" max="5126" width="13.5546875" customWidth="1"/>
    <col min="5127" max="5127" width="1.33203125" customWidth="1"/>
    <col min="5128" max="5128" width="45" bestFit="1" customWidth="1"/>
    <col min="5129" max="5129" width="16.6640625" bestFit="1" customWidth="1"/>
    <col min="5130" max="5130" width="13.109375" customWidth="1"/>
    <col min="5131" max="5131" width="15" bestFit="1" customWidth="1"/>
    <col min="5132" max="5132" width="5.88671875" customWidth="1"/>
    <col min="5133" max="5133" width="16.44140625" customWidth="1"/>
    <col min="5134" max="5134" width="43.33203125" customWidth="1"/>
    <col min="5135" max="5135" width="11.88671875" bestFit="1" customWidth="1"/>
    <col min="5136" max="5136" width="1.5546875" customWidth="1"/>
    <col min="5137" max="5381" width="9.109375" customWidth="1"/>
    <col min="5382" max="5382" width="13.5546875" customWidth="1"/>
    <col min="5383" max="5383" width="1.33203125" customWidth="1"/>
    <col min="5384" max="5384" width="45" bestFit="1" customWidth="1"/>
    <col min="5385" max="5385" width="16.6640625" bestFit="1" customWidth="1"/>
    <col min="5386" max="5386" width="13.109375" customWidth="1"/>
    <col min="5387" max="5387" width="15" bestFit="1" customWidth="1"/>
    <col min="5388" max="5388" width="5.88671875" customWidth="1"/>
    <col min="5389" max="5389" width="16.44140625" customWidth="1"/>
    <col min="5390" max="5390" width="43.33203125" customWidth="1"/>
    <col min="5391" max="5391" width="11.88671875" bestFit="1" customWidth="1"/>
    <col min="5392" max="5392" width="1.5546875" customWidth="1"/>
    <col min="5393" max="5637" width="9.109375" customWidth="1"/>
    <col min="5638" max="5638" width="13.5546875" customWidth="1"/>
    <col min="5639" max="5639" width="1.33203125" customWidth="1"/>
    <col min="5640" max="5640" width="45" bestFit="1" customWidth="1"/>
    <col min="5641" max="5641" width="16.6640625" bestFit="1" customWidth="1"/>
    <col min="5642" max="5642" width="13.109375" customWidth="1"/>
    <col min="5643" max="5643" width="15" bestFit="1" customWidth="1"/>
    <col min="5644" max="5644" width="5.88671875" customWidth="1"/>
    <col min="5645" max="5645" width="16.44140625" customWidth="1"/>
    <col min="5646" max="5646" width="43.33203125" customWidth="1"/>
    <col min="5647" max="5647" width="11.88671875" bestFit="1" customWidth="1"/>
    <col min="5648" max="5648" width="1.5546875" customWidth="1"/>
    <col min="5649" max="5893" width="9.109375" customWidth="1"/>
    <col min="5894" max="5894" width="13.5546875" customWidth="1"/>
    <col min="5895" max="5895" width="1.33203125" customWidth="1"/>
    <col min="5896" max="5896" width="45" bestFit="1" customWidth="1"/>
    <col min="5897" max="5897" width="16.6640625" bestFit="1" customWidth="1"/>
    <col min="5898" max="5898" width="13.109375" customWidth="1"/>
    <col min="5899" max="5899" width="15" bestFit="1" customWidth="1"/>
    <col min="5900" max="5900" width="5.88671875" customWidth="1"/>
    <col min="5901" max="5901" width="16.44140625" customWidth="1"/>
    <col min="5902" max="5902" width="43.33203125" customWidth="1"/>
    <col min="5903" max="5903" width="11.88671875" bestFit="1" customWidth="1"/>
    <col min="5904" max="5904" width="1.5546875" customWidth="1"/>
    <col min="5905" max="6149" width="9.109375" customWidth="1"/>
    <col min="6150" max="6150" width="13.5546875" customWidth="1"/>
    <col min="6151" max="6151" width="1.33203125" customWidth="1"/>
    <col min="6152" max="6152" width="45" bestFit="1" customWidth="1"/>
    <col min="6153" max="6153" width="16.6640625" bestFit="1" customWidth="1"/>
    <col min="6154" max="6154" width="13.109375" customWidth="1"/>
    <col min="6155" max="6155" width="15" bestFit="1" customWidth="1"/>
    <col min="6156" max="6156" width="5.88671875" customWidth="1"/>
    <col min="6157" max="6157" width="16.44140625" customWidth="1"/>
    <col min="6158" max="6158" width="43.33203125" customWidth="1"/>
    <col min="6159" max="6159" width="11.88671875" bestFit="1" customWidth="1"/>
    <col min="6160" max="6160" width="1.5546875" customWidth="1"/>
    <col min="6161" max="6405" width="9.109375" customWidth="1"/>
    <col min="6406" max="6406" width="13.5546875" customWidth="1"/>
    <col min="6407" max="6407" width="1.33203125" customWidth="1"/>
    <col min="6408" max="6408" width="45" bestFit="1" customWidth="1"/>
    <col min="6409" max="6409" width="16.6640625" bestFit="1" customWidth="1"/>
    <col min="6410" max="6410" width="13.109375" customWidth="1"/>
    <col min="6411" max="6411" width="15" bestFit="1" customWidth="1"/>
    <col min="6412" max="6412" width="5.88671875" customWidth="1"/>
    <col min="6413" max="6413" width="16.44140625" customWidth="1"/>
    <col min="6414" max="6414" width="43.33203125" customWidth="1"/>
    <col min="6415" max="6415" width="11.88671875" bestFit="1" customWidth="1"/>
    <col min="6416" max="6416" width="1.5546875" customWidth="1"/>
    <col min="6417" max="6661" width="9.109375" customWidth="1"/>
    <col min="6662" max="6662" width="13.5546875" customWidth="1"/>
    <col min="6663" max="6663" width="1.33203125" customWidth="1"/>
    <col min="6664" max="6664" width="45" bestFit="1" customWidth="1"/>
    <col min="6665" max="6665" width="16.6640625" bestFit="1" customWidth="1"/>
    <col min="6666" max="6666" width="13.109375" customWidth="1"/>
    <col min="6667" max="6667" width="15" bestFit="1" customWidth="1"/>
    <col min="6668" max="6668" width="5.88671875" customWidth="1"/>
    <col min="6669" max="6669" width="16.44140625" customWidth="1"/>
    <col min="6670" max="6670" width="43.33203125" customWidth="1"/>
    <col min="6671" max="6671" width="11.88671875" bestFit="1" customWidth="1"/>
    <col min="6672" max="6672" width="1.5546875" customWidth="1"/>
    <col min="6673" max="6917" width="9.109375" customWidth="1"/>
    <col min="6918" max="6918" width="13.5546875" customWidth="1"/>
    <col min="6919" max="6919" width="1.33203125" customWidth="1"/>
    <col min="6920" max="6920" width="45" bestFit="1" customWidth="1"/>
    <col min="6921" max="6921" width="16.6640625" bestFit="1" customWidth="1"/>
    <col min="6922" max="6922" width="13.109375" customWidth="1"/>
    <col min="6923" max="6923" width="15" bestFit="1" customWidth="1"/>
    <col min="6924" max="6924" width="5.88671875" customWidth="1"/>
    <col min="6925" max="6925" width="16.44140625" customWidth="1"/>
    <col min="6926" max="6926" width="43.33203125" customWidth="1"/>
    <col min="6927" max="6927" width="11.88671875" bestFit="1" customWidth="1"/>
    <col min="6928" max="6928" width="1.5546875" customWidth="1"/>
    <col min="6929" max="7173" width="9.109375" customWidth="1"/>
    <col min="7174" max="7174" width="13.5546875" customWidth="1"/>
    <col min="7175" max="7175" width="1.33203125" customWidth="1"/>
    <col min="7176" max="7176" width="45" bestFit="1" customWidth="1"/>
    <col min="7177" max="7177" width="16.6640625" bestFit="1" customWidth="1"/>
    <col min="7178" max="7178" width="13.109375" customWidth="1"/>
    <col min="7179" max="7179" width="15" bestFit="1" customWidth="1"/>
    <col min="7180" max="7180" width="5.88671875" customWidth="1"/>
    <col min="7181" max="7181" width="16.44140625" customWidth="1"/>
    <col min="7182" max="7182" width="43.33203125" customWidth="1"/>
    <col min="7183" max="7183" width="11.88671875" bestFit="1" customWidth="1"/>
    <col min="7184" max="7184" width="1.5546875" customWidth="1"/>
    <col min="7185" max="7429" width="9.109375" customWidth="1"/>
    <col min="7430" max="7430" width="13.5546875" customWidth="1"/>
    <col min="7431" max="7431" width="1.33203125" customWidth="1"/>
    <col min="7432" max="7432" width="45" bestFit="1" customWidth="1"/>
    <col min="7433" max="7433" width="16.6640625" bestFit="1" customWidth="1"/>
    <col min="7434" max="7434" width="13.109375" customWidth="1"/>
    <col min="7435" max="7435" width="15" bestFit="1" customWidth="1"/>
    <col min="7436" max="7436" width="5.88671875" customWidth="1"/>
    <col min="7437" max="7437" width="16.44140625" customWidth="1"/>
    <col min="7438" max="7438" width="43.33203125" customWidth="1"/>
    <col min="7439" max="7439" width="11.88671875" bestFit="1" customWidth="1"/>
    <col min="7440" max="7440" width="1.5546875" customWidth="1"/>
    <col min="7441" max="7685" width="9.109375" customWidth="1"/>
    <col min="7686" max="7686" width="13.5546875" customWidth="1"/>
    <col min="7687" max="7687" width="1.33203125" customWidth="1"/>
    <col min="7688" max="7688" width="45" bestFit="1" customWidth="1"/>
    <col min="7689" max="7689" width="16.6640625" bestFit="1" customWidth="1"/>
    <col min="7690" max="7690" width="13.109375" customWidth="1"/>
    <col min="7691" max="7691" width="15" bestFit="1" customWidth="1"/>
    <col min="7692" max="7692" width="5.88671875" customWidth="1"/>
    <col min="7693" max="7693" width="16.44140625" customWidth="1"/>
    <col min="7694" max="7694" width="43.33203125" customWidth="1"/>
    <col min="7695" max="7695" width="11.88671875" bestFit="1" customWidth="1"/>
    <col min="7696" max="7696" width="1.5546875" customWidth="1"/>
    <col min="7697" max="7941" width="9.109375" customWidth="1"/>
    <col min="7942" max="7942" width="13.5546875" customWidth="1"/>
    <col min="7943" max="7943" width="1.33203125" customWidth="1"/>
    <col min="7944" max="7944" width="45" bestFit="1" customWidth="1"/>
    <col min="7945" max="7945" width="16.6640625" bestFit="1" customWidth="1"/>
    <col min="7946" max="7946" width="13.109375" customWidth="1"/>
    <col min="7947" max="7947" width="15" bestFit="1" customWidth="1"/>
    <col min="7948" max="7948" width="5.88671875" customWidth="1"/>
    <col min="7949" max="7949" width="16.44140625" customWidth="1"/>
    <col min="7950" max="7950" width="43.33203125" customWidth="1"/>
    <col min="7951" max="7951" width="11.88671875" bestFit="1" customWidth="1"/>
    <col min="7952" max="7952" width="1.5546875" customWidth="1"/>
    <col min="7953" max="8197" width="9.109375" customWidth="1"/>
    <col min="8198" max="8198" width="13.5546875" customWidth="1"/>
    <col min="8199" max="8199" width="1.33203125" customWidth="1"/>
    <col min="8200" max="8200" width="45" bestFit="1" customWidth="1"/>
    <col min="8201" max="8201" width="16.6640625" bestFit="1" customWidth="1"/>
    <col min="8202" max="8202" width="13.109375" customWidth="1"/>
    <col min="8203" max="8203" width="15" bestFit="1" customWidth="1"/>
    <col min="8204" max="8204" width="5.88671875" customWidth="1"/>
    <col min="8205" max="8205" width="16.44140625" customWidth="1"/>
    <col min="8206" max="8206" width="43.33203125" customWidth="1"/>
    <col min="8207" max="8207" width="11.88671875" bestFit="1" customWidth="1"/>
    <col min="8208" max="8208" width="1.5546875" customWidth="1"/>
    <col min="8209" max="8453" width="9.109375" customWidth="1"/>
    <col min="8454" max="8454" width="13.5546875" customWidth="1"/>
    <col min="8455" max="8455" width="1.33203125" customWidth="1"/>
    <col min="8456" max="8456" width="45" bestFit="1" customWidth="1"/>
    <col min="8457" max="8457" width="16.6640625" bestFit="1" customWidth="1"/>
    <col min="8458" max="8458" width="13.109375" customWidth="1"/>
    <col min="8459" max="8459" width="15" bestFit="1" customWidth="1"/>
    <col min="8460" max="8460" width="5.88671875" customWidth="1"/>
    <col min="8461" max="8461" width="16.44140625" customWidth="1"/>
    <col min="8462" max="8462" width="43.33203125" customWidth="1"/>
    <col min="8463" max="8463" width="11.88671875" bestFit="1" customWidth="1"/>
    <col min="8464" max="8464" width="1.5546875" customWidth="1"/>
    <col min="8465" max="8709" width="9.109375" customWidth="1"/>
    <col min="8710" max="8710" width="13.5546875" customWidth="1"/>
    <col min="8711" max="8711" width="1.33203125" customWidth="1"/>
    <col min="8712" max="8712" width="45" bestFit="1" customWidth="1"/>
    <col min="8713" max="8713" width="16.6640625" bestFit="1" customWidth="1"/>
    <col min="8714" max="8714" width="13.109375" customWidth="1"/>
    <col min="8715" max="8715" width="15" bestFit="1" customWidth="1"/>
    <col min="8716" max="8716" width="5.88671875" customWidth="1"/>
    <col min="8717" max="8717" width="16.44140625" customWidth="1"/>
    <col min="8718" max="8718" width="43.33203125" customWidth="1"/>
    <col min="8719" max="8719" width="11.88671875" bestFit="1" customWidth="1"/>
    <col min="8720" max="8720" width="1.5546875" customWidth="1"/>
    <col min="8721" max="8965" width="9.109375" customWidth="1"/>
    <col min="8966" max="8966" width="13.5546875" customWidth="1"/>
    <col min="8967" max="8967" width="1.33203125" customWidth="1"/>
    <col min="8968" max="8968" width="45" bestFit="1" customWidth="1"/>
    <col min="8969" max="8969" width="16.6640625" bestFit="1" customWidth="1"/>
    <col min="8970" max="8970" width="13.109375" customWidth="1"/>
    <col min="8971" max="8971" width="15" bestFit="1" customWidth="1"/>
    <col min="8972" max="8972" width="5.88671875" customWidth="1"/>
    <col min="8973" max="8973" width="16.44140625" customWidth="1"/>
    <col min="8974" max="8974" width="43.33203125" customWidth="1"/>
    <col min="8975" max="8975" width="11.88671875" bestFit="1" customWidth="1"/>
    <col min="8976" max="8976" width="1.5546875" customWidth="1"/>
    <col min="8977" max="9221" width="9.109375" customWidth="1"/>
    <col min="9222" max="9222" width="13.5546875" customWidth="1"/>
    <col min="9223" max="9223" width="1.33203125" customWidth="1"/>
    <col min="9224" max="9224" width="45" bestFit="1" customWidth="1"/>
    <col min="9225" max="9225" width="16.6640625" bestFit="1" customWidth="1"/>
    <col min="9226" max="9226" width="13.109375" customWidth="1"/>
    <col min="9227" max="9227" width="15" bestFit="1" customWidth="1"/>
    <col min="9228" max="9228" width="5.88671875" customWidth="1"/>
    <col min="9229" max="9229" width="16.44140625" customWidth="1"/>
    <col min="9230" max="9230" width="43.33203125" customWidth="1"/>
    <col min="9231" max="9231" width="11.88671875" bestFit="1" customWidth="1"/>
    <col min="9232" max="9232" width="1.5546875" customWidth="1"/>
    <col min="9233" max="9477" width="9.109375" customWidth="1"/>
    <col min="9478" max="9478" width="13.5546875" customWidth="1"/>
    <col min="9479" max="9479" width="1.33203125" customWidth="1"/>
    <col min="9480" max="9480" width="45" bestFit="1" customWidth="1"/>
    <col min="9481" max="9481" width="16.6640625" bestFit="1" customWidth="1"/>
    <col min="9482" max="9482" width="13.109375" customWidth="1"/>
    <col min="9483" max="9483" width="15" bestFit="1" customWidth="1"/>
    <col min="9484" max="9484" width="5.88671875" customWidth="1"/>
    <col min="9485" max="9485" width="16.44140625" customWidth="1"/>
    <col min="9486" max="9486" width="43.33203125" customWidth="1"/>
    <col min="9487" max="9487" width="11.88671875" bestFit="1" customWidth="1"/>
    <col min="9488" max="9488" width="1.5546875" customWidth="1"/>
    <col min="9489" max="9733" width="9.109375" customWidth="1"/>
    <col min="9734" max="9734" width="13.5546875" customWidth="1"/>
    <col min="9735" max="9735" width="1.33203125" customWidth="1"/>
    <col min="9736" max="9736" width="45" bestFit="1" customWidth="1"/>
    <col min="9737" max="9737" width="16.6640625" bestFit="1" customWidth="1"/>
    <col min="9738" max="9738" width="13.109375" customWidth="1"/>
    <col min="9739" max="9739" width="15" bestFit="1" customWidth="1"/>
    <col min="9740" max="9740" width="5.88671875" customWidth="1"/>
    <col min="9741" max="9741" width="16.44140625" customWidth="1"/>
    <col min="9742" max="9742" width="43.33203125" customWidth="1"/>
    <col min="9743" max="9743" width="11.88671875" bestFit="1" customWidth="1"/>
    <col min="9744" max="9744" width="1.5546875" customWidth="1"/>
    <col min="9745" max="9989" width="9.109375" customWidth="1"/>
    <col min="9990" max="9990" width="13.5546875" customWidth="1"/>
    <col min="9991" max="9991" width="1.33203125" customWidth="1"/>
    <col min="9992" max="9992" width="45" bestFit="1" customWidth="1"/>
    <col min="9993" max="9993" width="16.6640625" bestFit="1" customWidth="1"/>
    <col min="9994" max="9994" width="13.109375" customWidth="1"/>
    <col min="9995" max="9995" width="15" bestFit="1" customWidth="1"/>
    <col min="9996" max="9996" width="5.88671875" customWidth="1"/>
    <col min="9997" max="9997" width="16.44140625" customWidth="1"/>
    <col min="9998" max="9998" width="43.33203125" customWidth="1"/>
    <col min="9999" max="9999" width="11.88671875" bestFit="1" customWidth="1"/>
    <col min="10000" max="10000" width="1.5546875" customWidth="1"/>
    <col min="10001" max="10245" width="9.109375" customWidth="1"/>
    <col min="10246" max="10246" width="13.5546875" customWidth="1"/>
    <col min="10247" max="10247" width="1.33203125" customWidth="1"/>
    <col min="10248" max="10248" width="45" bestFit="1" customWidth="1"/>
    <col min="10249" max="10249" width="16.6640625" bestFit="1" customWidth="1"/>
    <col min="10250" max="10250" width="13.109375" customWidth="1"/>
    <col min="10251" max="10251" width="15" bestFit="1" customWidth="1"/>
    <col min="10252" max="10252" width="5.88671875" customWidth="1"/>
    <col min="10253" max="10253" width="16.44140625" customWidth="1"/>
    <col min="10254" max="10254" width="43.33203125" customWidth="1"/>
    <col min="10255" max="10255" width="11.88671875" bestFit="1" customWidth="1"/>
    <col min="10256" max="10256" width="1.5546875" customWidth="1"/>
    <col min="10257" max="10501" width="9.109375" customWidth="1"/>
    <col min="10502" max="10502" width="13.5546875" customWidth="1"/>
    <col min="10503" max="10503" width="1.33203125" customWidth="1"/>
    <col min="10504" max="10504" width="45" bestFit="1" customWidth="1"/>
    <col min="10505" max="10505" width="16.6640625" bestFit="1" customWidth="1"/>
    <col min="10506" max="10506" width="13.109375" customWidth="1"/>
    <col min="10507" max="10507" width="15" bestFit="1" customWidth="1"/>
    <col min="10508" max="10508" width="5.88671875" customWidth="1"/>
    <col min="10509" max="10509" width="16.44140625" customWidth="1"/>
    <col min="10510" max="10510" width="43.33203125" customWidth="1"/>
    <col min="10511" max="10511" width="11.88671875" bestFit="1" customWidth="1"/>
    <col min="10512" max="10512" width="1.5546875" customWidth="1"/>
    <col min="10513" max="10757" width="9.109375" customWidth="1"/>
    <col min="10758" max="10758" width="13.5546875" customWidth="1"/>
    <col min="10759" max="10759" width="1.33203125" customWidth="1"/>
    <col min="10760" max="10760" width="45" bestFit="1" customWidth="1"/>
    <col min="10761" max="10761" width="16.6640625" bestFit="1" customWidth="1"/>
    <col min="10762" max="10762" width="13.109375" customWidth="1"/>
    <col min="10763" max="10763" width="15" bestFit="1" customWidth="1"/>
    <col min="10764" max="10764" width="5.88671875" customWidth="1"/>
    <col min="10765" max="10765" width="16.44140625" customWidth="1"/>
    <col min="10766" max="10766" width="43.33203125" customWidth="1"/>
    <col min="10767" max="10767" width="11.88671875" bestFit="1" customWidth="1"/>
    <col min="10768" max="10768" width="1.5546875" customWidth="1"/>
    <col min="10769" max="11013" width="9.109375" customWidth="1"/>
    <col min="11014" max="11014" width="13.5546875" customWidth="1"/>
    <col min="11015" max="11015" width="1.33203125" customWidth="1"/>
    <col min="11016" max="11016" width="45" bestFit="1" customWidth="1"/>
    <col min="11017" max="11017" width="16.6640625" bestFit="1" customWidth="1"/>
    <col min="11018" max="11018" width="13.109375" customWidth="1"/>
    <col min="11019" max="11019" width="15" bestFit="1" customWidth="1"/>
    <col min="11020" max="11020" width="5.88671875" customWidth="1"/>
    <col min="11021" max="11021" width="16.44140625" customWidth="1"/>
    <col min="11022" max="11022" width="43.33203125" customWidth="1"/>
    <col min="11023" max="11023" width="11.88671875" bestFit="1" customWidth="1"/>
    <col min="11024" max="11024" width="1.5546875" customWidth="1"/>
    <col min="11025" max="11269" width="9.109375" customWidth="1"/>
    <col min="11270" max="11270" width="13.5546875" customWidth="1"/>
    <col min="11271" max="11271" width="1.33203125" customWidth="1"/>
    <col min="11272" max="11272" width="45" bestFit="1" customWidth="1"/>
    <col min="11273" max="11273" width="16.6640625" bestFit="1" customWidth="1"/>
    <col min="11274" max="11274" width="13.109375" customWidth="1"/>
    <col min="11275" max="11275" width="15" bestFit="1" customWidth="1"/>
    <col min="11276" max="11276" width="5.88671875" customWidth="1"/>
    <col min="11277" max="11277" width="16.44140625" customWidth="1"/>
    <col min="11278" max="11278" width="43.33203125" customWidth="1"/>
    <col min="11279" max="11279" width="11.88671875" bestFit="1" customWidth="1"/>
    <col min="11280" max="11280" width="1.5546875" customWidth="1"/>
    <col min="11281" max="11525" width="9.109375" customWidth="1"/>
    <col min="11526" max="11526" width="13.5546875" customWidth="1"/>
    <col min="11527" max="11527" width="1.33203125" customWidth="1"/>
    <col min="11528" max="11528" width="45" bestFit="1" customWidth="1"/>
    <col min="11529" max="11529" width="16.6640625" bestFit="1" customWidth="1"/>
    <col min="11530" max="11530" width="13.109375" customWidth="1"/>
    <col min="11531" max="11531" width="15" bestFit="1" customWidth="1"/>
    <col min="11532" max="11532" width="5.88671875" customWidth="1"/>
    <col min="11533" max="11533" width="16.44140625" customWidth="1"/>
    <col min="11534" max="11534" width="43.33203125" customWidth="1"/>
    <col min="11535" max="11535" width="11.88671875" bestFit="1" customWidth="1"/>
    <col min="11536" max="11536" width="1.5546875" customWidth="1"/>
    <col min="11537" max="11781" width="9.109375" customWidth="1"/>
    <col min="11782" max="11782" width="13.5546875" customWidth="1"/>
    <col min="11783" max="11783" width="1.33203125" customWidth="1"/>
    <col min="11784" max="11784" width="45" bestFit="1" customWidth="1"/>
    <col min="11785" max="11785" width="16.6640625" bestFit="1" customWidth="1"/>
    <col min="11786" max="11786" width="13.109375" customWidth="1"/>
    <col min="11787" max="11787" width="15" bestFit="1" customWidth="1"/>
    <col min="11788" max="11788" width="5.88671875" customWidth="1"/>
    <col min="11789" max="11789" width="16.44140625" customWidth="1"/>
    <col min="11790" max="11790" width="43.33203125" customWidth="1"/>
    <col min="11791" max="11791" width="11.88671875" bestFit="1" customWidth="1"/>
    <col min="11792" max="11792" width="1.5546875" customWidth="1"/>
    <col min="11793" max="12037" width="9.109375" customWidth="1"/>
    <col min="12038" max="12038" width="13.5546875" customWidth="1"/>
    <col min="12039" max="12039" width="1.33203125" customWidth="1"/>
    <col min="12040" max="12040" width="45" bestFit="1" customWidth="1"/>
    <col min="12041" max="12041" width="16.6640625" bestFit="1" customWidth="1"/>
    <col min="12042" max="12042" width="13.109375" customWidth="1"/>
    <col min="12043" max="12043" width="15" bestFit="1" customWidth="1"/>
    <col min="12044" max="12044" width="5.88671875" customWidth="1"/>
    <col min="12045" max="12045" width="16.44140625" customWidth="1"/>
    <col min="12046" max="12046" width="43.33203125" customWidth="1"/>
    <col min="12047" max="12047" width="11.88671875" bestFit="1" customWidth="1"/>
    <col min="12048" max="12048" width="1.5546875" customWidth="1"/>
    <col min="12049" max="12293" width="9.109375" customWidth="1"/>
    <col min="12294" max="12294" width="13.5546875" customWidth="1"/>
    <col min="12295" max="12295" width="1.33203125" customWidth="1"/>
    <col min="12296" max="12296" width="45" bestFit="1" customWidth="1"/>
    <col min="12297" max="12297" width="16.6640625" bestFit="1" customWidth="1"/>
    <col min="12298" max="12298" width="13.109375" customWidth="1"/>
    <col min="12299" max="12299" width="15" bestFit="1" customWidth="1"/>
    <col min="12300" max="12300" width="5.88671875" customWidth="1"/>
    <col min="12301" max="12301" width="16.44140625" customWidth="1"/>
    <col min="12302" max="12302" width="43.33203125" customWidth="1"/>
    <col min="12303" max="12303" width="11.88671875" bestFit="1" customWidth="1"/>
    <col min="12304" max="12304" width="1.5546875" customWidth="1"/>
    <col min="12305" max="12549" width="9.109375" customWidth="1"/>
    <col min="12550" max="12550" width="13.5546875" customWidth="1"/>
    <col min="12551" max="12551" width="1.33203125" customWidth="1"/>
    <col min="12552" max="12552" width="45" bestFit="1" customWidth="1"/>
    <col min="12553" max="12553" width="16.6640625" bestFit="1" customWidth="1"/>
    <col min="12554" max="12554" width="13.109375" customWidth="1"/>
    <col min="12555" max="12555" width="15" bestFit="1" customWidth="1"/>
    <col min="12556" max="12556" width="5.88671875" customWidth="1"/>
    <col min="12557" max="12557" width="16.44140625" customWidth="1"/>
    <col min="12558" max="12558" width="43.33203125" customWidth="1"/>
    <col min="12559" max="12559" width="11.88671875" bestFit="1" customWidth="1"/>
    <col min="12560" max="12560" width="1.5546875" customWidth="1"/>
    <col min="12561" max="12805" width="9.109375" customWidth="1"/>
    <col min="12806" max="12806" width="13.5546875" customWidth="1"/>
    <col min="12807" max="12807" width="1.33203125" customWidth="1"/>
    <col min="12808" max="12808" width="45" bestFit="1" customWidth="1"/>
    <col min="12809" max="12809" width="16.6640625" bestFit="1" customWidth="1"/>
    <col min="12810" max="12810" width="13.109375" customWidth="1"/>
    <col min="12811" max="12811" width="15" bestFit="1" customWidth="1"/>
    <col min="12812" max="12812" width="5.88671875" customWidth="1"/>
    <col min="12813" max="12813" width="16.44140625" customWidth="1"/>
    <col min="12814" max="12814" width="43.33203125" customWidth="1"/>
    <col min="12815" max="12815" width="11.88671875" bestFit="1" customWidth="1"/>
    <col min="12816" max="12816" width="1.5546875" customWidth="1"/>
    <col min="12817" max="13061" width="9.109375" customWidth="1"/>
    <col min="13062" max="13062" width="13.5546875" customWidth="1"/>
    <col min="13063" max="13063" width="1.33203125" customWidth="1"/>
    <col min="13064" max="13064" width="45" bestFit="1" customWidth="1"/>
    <col min="13065" max="13065" width="16.6640625" bestFit="1" customWidth="1"/>
    <col min="13066" max="13066" width="13.109375" customWidth="1"/>
    <col min="13067" max="13067" width="15" bestFit="1" customWidth="1"/>
    <col min="13068" max="13068" width="5.88671875" customWidth="1"/>
    <col min="13069" max="13069" width="16.44140625" customWidth="1"/>
    <col min="13070" max="13070" width="43.33203125" customWidth="1"/>
    <col min="13071" max="13071" width="11.88671875" bestFit="1" customWidth="1"/>
    <col min="13072" max="13072" width="1.5546875" customWidth="1"/>
    <col min="13073" max="13317" width="9.109375" customWidth="1"/>
    <col min="13318" max="13318" width="13.5546875" customWidth="1"/>
    <col min="13319" max="13319" width="1.33203125" customWidth="1"/>
    <col min="13320" max="13320" width="45" bestFit="1" customWidth="1"/>
    <col min="13321" max="13321" width="16.6640625" bestFit="1" customWidth="1"/>
    <col min="13322" max="13322" width="13.109375" customWidth="1"/>
    <col min="13323" max="13323" width="15" bestFit="1" customWidth="1"/>
    <col min="13324" max="13324" width="5.88671875" customWidth="1"/>
    <col min="13325" max="13325" width="16.44140625" customWidth="1"/>
    <col min="13326" max="13326" width="43.33203125" customWidth="1"/>
    <col min="13327" max="13327" width="11.88671875" bestFit="1" customWidth="1"/>
    <col min="13328" max="13328" width="1.5546875" customWidth="1"/>
    <col min="13329" max="13573" width="9.109375" customWidth="1"/>
    <col min="13574" max="13574" width="13.5546875" customWidth="1"/>
    <col min="13575" max="13575" width="1.33203125" customWidth="1"/>
    <col min="13576" max="13576" width="45" bestFit="1" customWidth="1"/>
    <col min="13577" max="13577" width="16.6640625" bestFit="1" customWidth="1"/>
    <col min="13578" max="13578" width="13.109375" customWidth="1"/>
    <col min="13579" max="13579" width="15" bestFit="1" customWidth="1"/>
    <col min="13580" max="13580" width="5.88671875" customWidth="1"/>
    <col min="13581" max="13581" width="16.44140625" customWidth="1"/>
    <col min="13582" max="13582" width="43.33203125" customWidth="1"/>
    <col min="13583" max="13583" width="11.88671875" bestFit="1" customWidth="1"/>
    <col min="13584" max="13584" width="1.5546875" customWidth="1"/>
    <col min="13585" max="13829" width="9.109375" customWidth="1"/>
    <col min="13830" max="13830" width="13.5546875" customWidth="1"/>
    <col min="13831" max="13831" width="1.33203125" customWidth="1"/>
    <col min="13832" max="13832" width="45" bestFit="1" customWidth="1"/>
    <col min="13833" max="13833" width="16.6640625" bestFit="1" customWidth="1"/>
    <col min="13834" max="13834" width="13.109375" customWidth="1"/>
    <col min="13835" max="13835" width="15" bestFit="1" customWidth="1"/>
    <col min="13836" max="13836" width="5.88671875" customWidth="1"/>
    <col min="13837" max="13837" width="16.44140625" customWidth="1"/>
    <col min="13838" max="13838" width="43.33203125" customWidth="1"/>
    <col min="13839" max="13839" width="11.88671875" bestFit="1" customWidth="1"/>
    <col min="13840" max="13840" width="1.5546875" customWidth="1"/>
    <col min="13841" max="14085" width="9.109375" customWidth="1"/>
    <col min="14086" max="14086" width="13.5546875" customWidth="1"/>
    <col min="14087" max="14087" width="1.33203125" customWidth="1"/>
    <col min="14088" max="14088" width="45" bestFit="1" customWidth="1"/>
    <col min="14089" max="14089" width="16.6640625" bestFit="1" customWidth="1"/>
    <col min="14090" max="14090" width="13.109375" customWidth="1"/>
    <col min="14091" max="14091" width="15" bestFit="1" customWidth="1"/>
    <col min="14092" max="14092" width="5.88671875" customWidth="1"/>
    <col min="14093" max="14093" width="16.44140625" customWidth="1"/>
    <col min="14094" max="14094" width="43.33203125" customWidth="1"/>
    <col min="14095" max="14095" width="11.88671875" bestFit="1" customWidth="1"/>
    <col min="14096" max="14096" width="1.5546875" customWidth="1"/>
    <col min="14097" max="14341" width="9.109375" customWidth="1"/>
    <col min="14342" max="14342" width="13.5546875" customWidth="1"/>
    <col min="14343" max="14343" width="1.33203125" customWidth="1"/>
    <col min="14344" max="14344" width="45" bestFit="1" customWidth="1"/>
    <col min="14345" max="14345" width="16.6640625" bestFit="1" customWidth="1"/>
    <col min="14346" max="14346" width="13.109375" customWidth="1"/>
    <col min="14347" max="14347" width="15" bestFit="1" customWidth="1"/>
    <col min="14348" max="14348" width="5.88671875" customWidth="1"/>
    <col min="14349" max="14349" width="16.44140625" customWidth="1"/>
    <col min="14350" max="14350" width="43.33203125" customWidth="1"/>
    <col min="14351" max="14351" width="11.88671875" bestFit="1" customWidth="1"/>
    <col min="14352" max="14352" width="1.5546875" customWidth="1"/>
    <col min="14353" max="14597" width="9.109375" customWidth="1"/>
    <col min="14598" max="14598" width="13.5546875" customWidth="1"/>
    <col min="14599" max="14599" width="1.33203125" customWidth="1"/>
    <col min="14600" max="14600" width="45" bestFit="1" customWidth="1"/>
    <col min="14601" max="14601" width="16.6640625" bestFit="1" customWidth="1"/>
    <col min="14602" max="14602" width="13.109375" customWidth="1"/>
    <col min="14603" max="14603" width="15" bestFit="1" customWidth="1"/>
    <col min="14604" max="14604" width="5.88671875" customWidth="1"/>
    <col min="14605" max="14605" width="16.44140625" customWidth="1"/>
    <col min="14606" max="14606" width="43.33203125" customWidth="1"/>
    <col min="14607" max="14607" width="11.88671875" bestFit="1" customWidth="1"/>
    <col min="14608" max="14608" width="1.5546875" customWidth="1"/>
    <col min="14609" max="14853" width="9.109375" customWidth="1"/>
    <col min="14854" max="14854" width="13.5546875" customWidth="1"/>
    <col min="14855" max="14855" width="1.33203125" customWidth="1"/>
    <col min="14856" max="14856" width="45" bestFit="1" customWidth="1"/>
    <col min="14857" max="14857" width="16.6640625" bestFit="1" customWidth="1"/>
    <col min="14858" max="14858" width="13.109375" customWidth="1"/>
    <col min="14859" max="14859" width="15" bestFit="1" customWidth="1"/>
    <col min="14860" max="14860" width="5.88671875" customWidth="1"/>
    <col min="14861" max="14861" width="16.44140625" customWidth="1"/>
    <col min="14862" max="14862" width="43.33203125" customWidth="1"/>
    <col min="14863" max="14863" width="11.88671875" bestFit="1" customWidth="1"/>
    <col min="14864" max="14864" width="1.5546875" customWidth="1"/>
    <col min="14865" max="15109" width="9.109375" customWidth="1"/>
    <col min="15110" max="15110" width="13.5546875" customWidth="1"/>
    <col min="15111" max="15111" width="1.33203125" customWidth="1"/>
    <col min="15112" max="15112" width="45" bestFit="1" customWidth="1"/>
    <col min="15113" max="15113" width="16.6640625" bestFit="1" customWidth="1"/>
    <col min="15114" max="15114" width="13.109375" customWidth="1"/>
    <col min="15115" max="15115" width="15" bestFit="1" customWidth="1"/>
    <col min="15116" max="15116" width="5.88671875" customWidth="1"/>
    <col min="15117" max="15117" width="16.44140625" customWidth="1"/>
    <col min="15118" max="15118" width="43.33203125" customWidth="1"/>
    <col min="15119" max="15119" width="11.88671875" bestFit="1" customWidth="1"/>
    <col min="15120" max="15120" width="1.5546875" customWidth="1"/>
    <col min="15121" max="15365" width="9.109375" customWidth="1"/>
    <col min="15366" max="15366" width="13.5546875" customWidth="1"/>
    <col min="15367" max="15367" width="1.33203125" customWidth="1"/>
    <col min="15368" max="15368" width="45" bestFit="1" customWidth="1"/>
    <col min="15369" max="15369" width="16.6640625" bestFit="1" customWidth="1"/>
    <col min="15370" max="15370" width="13.109375" customWidth="1"/>
    <col min="15371" max="15371" width="15" bestFit="1" customWidth="1"/>
    <col min="15372" max="15372" width="5.88671875" customWidth="1"/>
    <col min="15373" max="15373" width="16.44140625" customWidth="1"/>
    <col min="15374" max="15374" width="43.33203125" customWidth="1"/>
    <col min="15375" max="15375" width="11.88671875" bestFit="1" customWidth="1"/>
    <col min="15376" max="15376" width="1.5546875" customWidth="1"/>
    <col min="15377" max="15621" width="9.109375" customWidth="1"/>
    <col min="15622" max="15622" width="13.5546875" customWidth="1"/>
    <col min="15623" max="15623" width="1.33203125" customWidth="1"/>
    <col min="15624" max="15624" width="45" bestFit="1" customWidth="1"/>
    <col min="15625" max="15625" width="16.6640625" bestFit="1" customWidth="1"/>
    <col min="15626" max="15626" width="13.109375" customWidth="1"/>
    <col min="15627" max="15627" width="15" bestFit="1" customWidth="1"/>
    <col min="15628" max="15628" width="5.88671875" customWidth="1"/>
    <col min="15629" max="15629" width="16.44140625" customWidth="1"/>
    <col min="15630" max="15630" width="43.33203125" customWidth="1"/>
    <col min="15631" max="15631" width="11.88671875" bestFit="1" customWidth="1"/>
    <col min="15632" max="15632" width="1.5546875" customWidth="1"/>
    <col min="15633" max="15877" width="9.109375" customWidth="1"/>
    <col min="15878" max="15878" width="13.5546875" customWidth="1"/>
    <col min="15879" max="15879" width="1.33203125" customWidth="1"/>
    <col min="15880" max="15880" width="45" bestFit="1" customWidth="1"/>
    <col min="15881" max="15881" width="16.6640625" bestFit="1" customWidth="1"/>
    <col min="15882" max="15882" width="13.109375" customWidth="1"/>
    <col min="15883" max="15883" width="15" bestFit="1" customWidth="1"/>
    <col min="15884" max="15884" width="5.88671875" customWidth="1"/>
    <col min="15885" max="15885" width="16.44140625" customWidth="1"/>
    <col min="15886" max="15886" width="43.33203125" customWidth="1"/>
    <col min="15887" max="15887" width="11.88671875" bestFit="1" customWidth="1"/>
    <col min="15888" max="15888" width="1.5546875" customWidth="1"/>
    <col min="15889" max="16133" width="9.109375" customWidth="1"/>
    <col min="16134" max="16134" width="13.5546875" customWidth="1"/>
    <col min="16135" max="16135" width="1.33203125" customWidth="1"/>
    <col min="16136" max="16136" width="45" bestFit="1" customWidth="1"/>
    <col min="16137" max="16137" width="16.6640625" bestFit="1" customWidth="1"/>
    <col min="16138" max="16138" width="13.109375" customWidth="1"/>
    <col min="16139" max="16139" width="15" bestFit="1" customWidth="1"/>
    <col min="16140" max="16140" width="5.88671875" customWidth="1"/>
    <col min="16141" max="16141" width="16.44140625" customWidth="1"/>
    <col min="16142" max="16142" width="43.33203125" customWidth="1"/>
    <col min="16143" max="16143" width="11.88671875" bestFit="1" customWidth="1"/>
    <col min="16144" max="16144" width="1.5546875" customWidth="1"/>
    <col min="16145" max="16384" width="9.109375" customWidth="1"/>
  </cols>
  <sheetData>
    <row r="1" spans="2:21" ht="8.4" customHeight="1" thickBot="1" x14ac:dyDescent="0.35"/>
    <row r="2" spans="2:2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21" ht="16.2" thickBot="1" x14ac:dyDescent="0.35">
      <c r="B3" s="5"/>
      <c r="C3" s="7" t="s">
        <v>3</v>
      </c>
      <c r="D3" s="7"/>
      <c r="E3" s="8">
        <f ca="1">NOW()</f>
        <v>46075.688862615738</v>
      </c>
      <c r="F3" s="1"/>
      <c r="G3" s="9"/>
      <c r="H3" s="9"/>
      <c r="I3" s="1"/>
      <c r="J3" s="1"/>
      <c r="K3" s="1"/>
      <c r="L3" s="1"/>
      <c r="M3" s="1"/>
      <c r="N3" s="1"/>
      <c r="O3" s="1"/>
      <c r="P3" s="6"/>
    </row>
    <row r="4" spans="2:21" ht="15.6" x14ac:dyDescent="0.3">
      <c r="B4" s="5"/>
      <c r="C4" s="10"/>
      <c r="D4" s="10"/>
      <c r="E4" s="10"/>
      <c r="F4" s="1"/>
      <c r="G4" s="9"/>
      <c r="H4" s="9"/>
      <c r="I4" s="10"/>
      <c r="J4" s="10"/>
      <c r="K4" s="10"/>
      <c r="L4" s="10"/>
      <c r="M4" s="10"/>
      <c r="N4" s="10"/>
      <c r="O4" s="10"/>
      <c r="P4" s="6"/>
    </row>
    <row r="5" spans="2:21" ht="21" x14ac:dyDescent="0.3">
      <c r="B5" s="5"/>
      <c r="C5" s="246" t="s">
        <v>277</v>
      </c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59"/>
      <c r="P5" s="6"/>
    </row>
    <row r="6" spans="2:21" ht="21" x14ac:dyDescent="0.3">
      <c r="B6" s="5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59"/>
      <c r="P6" s="6"/>
      <c r="U6" s="60"/>
    </row>
    <row r="7" spans="2:21" x14ac:dyDescent="0.3">
      <c r="B7" s="5"/>
      <c r="C7" s="245"/>
      <c r="D7" s="24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</row>
    <row r="8" spans="2:21" x14ac:dyDescent="0.3">
      <c r="B8" s="5"/>
      <c r="C8" s="58"/>
      <c r="D8" s="5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2:21" x14ac:dyDescent="0.3">
      <c r="B9" s="5"/>
      <c r="C9" s="58"/>
      <c r="D9" s="5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</row>
    <row r="10" spans="2:21" x14ac:dyDescent="0.3">
      <c r="B10" s="5"/>
      <c r="C10" s="58"/>
      <c r="D10" s="5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</row>
    <row r="11" spans="2:21" x14ac:dyDescent="0.3">
      <c r="B11" s="5"/>
      <c r="C11" s="58"/>
      <c r="D11" s="5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</row>
    <row r="12" spans="2:21" x14ac:dyDescent="0.3">
      <c r="B12" s="5"/>
      <c r="C12" s="58"/>
      <c r="D12" s="5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</row>
    <row r="13" spans="2:21" ht="17.399999999999999" x14ac:dyDescent="0.3">
      <c r="B13" s="5"/>
      <c r="C13" s="60" t="s">
        <v>278</v>
      </c>
      <c r="D13" s="58"/>
      <c r="E13" s="1"/>
      <c r="F13" s="1"/>
      <c r="G13" s="1"/>
      <c r="H13" s="1"/>
      <c r="I13" s="1"/>
      <c r="J13" s="1"/>
      <c r="K13" s="47" t="s">
        <v>64</v>
      </c>
      <c r="L13" s="14"/>
      <c r="M13" s="1"/>
      <c r="N13" s="1"/>
      <c r="O13" s="1"/>
      <c r="P13" s="6"/>
    </row>
    <row r="14" spans="2:21" ht="17.399999999999999" x14ac:dyDescent="0.3">
      <c r="B14" s="5"/>
      <c r="C14" s="60" t="s">
        <v>279</v>
      </c>
      <c r="D14" s="58"/>
      <c r="E14" s="1"/>
      <c r="F14" s="1"/>
      <c r="G14" s="1"/>
      <c r="H14" s="1"/>
      <c r="I14" s="1"/>
      <c r="J14" s="1"/>
      <c r="K14" s="47" t="s">
        <v>100</v>
      </c>
      <c r="L14" s="14"/>
      <c r="M14" s="1"/>
      <c r="N14" s="1"/>
      <c r="O14" s="1"/>
      <c r="P14" s="6"/>
    </row>
    <row r="15" spans="2:21" ht="17.399999999999999" x14ac:dyDescent="0.3">
      <c r="B15" s="5"/>
      <c r="C15" s="58"/>
      <c r="D15" s="58"/>
      <c r="E15" s="1"/>
      <c r="F15" s="1"/>
      <c r="G15" s="1"/>
      <c r="H15" s="1"/>
      <c r="I15" s="1"/>
      <c r="J15" s="1"/>
      <c r="K15" s="47" t="s">
        <v>65</v>
      </c>
      <c r="L15" s="14"/>
      <c r="M15" s="1"/>
      <c r="N15" s="1"/>
      <c r="O15" s="1"/>
      <c r="P15" s="6"/>
    </row>
    <row r="16" spans="2:21" ht="17.399999999999999" x14ac:dyDescent="0.3">
      <c r="B16" s="5"/>
      <c r="C16" s="58"/>
      <c r="D16" s="58"/>
      <c r="E16" s="1"/>
      <c r="F16" s="1"/>
      <c r="G16" s="1"/>
      <c r="H16" s="1"/>
      <c r="I16" s="1"/>
      <c r="J16" s="1"/>
      <c r="K16" s="47" t="s">
        <v>231</v>
      </c>
      <c r="L16" s="14"/>
      <c r="M16" s="1"/>
      <c r="N16" s="1"/>
      <c r="O16" s="1"/>
      <c r="P16" s="6"/>
    </row>
    <row r="17" spans="2:16" ht="17.399999999999999" x14ac:dyDescent="0.3">
      <c r="B17" s="5"/>
      <c r="C17" s="58"/>
      <c r="D17" s="58"/>
      <c r="E17" s="1"/>
      <c r="F17" s="1"/>
      <c r="G17" s="1"/>
      <c r="H17" s="1"/>
      <c r="I17" s="1"/>
      <c r="J17" s="1"/>
      <c r="K17" s="47" t="s">
        <v>232</v>
      </c>
      <c r="L17" s="14"/>
      <c r="M17" s="1"/>
      <c r="N17" s="1"/>
      <c r="O17" s="1"/>
      <c r="P17" s="6"/>
    </row>
    <row r="18" spans="2:16" ht="17.399999999999999" x14ac:dyDescent="0.3">
      <c r="B18" s="5"/>
      <c r="C18" s="58"/>
      <c r="D18" s="58"/>
      <c r="E18" s="1"/>
      <c r="F18" s="1"/>
      <c r="G18" s="1"/>
      <c r="H18" s="1"/>
      <c r="I18" s="1"/>
      <c r="J18" s="1"/>
      <c r="K18" s="47" t="s">
        <v>233</v>
      </c>
      <c r="L18" s="14"/>
      <c r="M18" s="1"/>
      <c r="N18" s="1"/>
      <c r="O18" s="1"/>
      <c r="P18" s="6"/>
    </row>
    <row r="19" spans="2:16" ht="17.399999999999999" x14ac:dyDescent="0.3">
      <c r="B19" s="5"/>
      <c r="C19" s="58"/>
      <c r="D19" s="58"/>
      <c r="E19" s="1"/>
      <c r="F19" s="1"/>
      <c r="G19" s="1"/>
      <c r="H19" s="1"/>
      <c r="I19" s="1"/>
      <c r="J19" s="1"/>
      <c r="K19" s="47" t="s">
        <v>111</v>
      </c>
      <c r="L19" s="14"/>
      <c r="M19" s="1"/>
      <c r="N19" s="1"/>
      <c r="O19" s="1"/>
      <c r="P19" s="6"/>
    </row>
    <row r="20" spans="2:16" ht="17.399999999999999" x14ac:dyDescent="0.3">
      <c r="B20" s="5"/>
      <c r="C20" s="58"/>
      <c r="D20" s="58"/>
      <c r="E20" s="1"/>
      <c r="F20" s="1"/>
      <c r="G20" s="1"/>
      <c r="H20" s="1"/>
      <c r="I20" s="1"/>
      <c r="J20" s="1"/>
      <c r="K20" s="47" t="s">
        <v>112</v>
      </c>
      <c r="L20" s="14"/>
      <c r="M20" s="1"/>
      <c r="N20" s="1"/>
      <c r="O20" s="1"/>
      <c r="P20" s="6"/>
    </row>
    <row r="21" spans="2:16" x14ac:dyDescent="0.3">
      <c r="B21" s="5"/>
      <c r="C21" s="58"/>
      <c r="D21" s="5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</row>
    <row r="22" spans="2:16" ht="15.6" x14ac:dyDescent="0.3">
      <c r="B22" s="5"/>
      <c r="C22" s="245"/>
      <c r="D22" s="245"/>
      <c r="E22" s="1"/>
      <c r="F22" s="1"/>
      <c r="G22" s="1"/>
      <c r="H22" s="1"/>
      <c r="I22" s="14"/>
      <c r="J22" s="14"/>
      <c r="K22" s="14"/>
      <c r="L22" s="14"/>
      <c r="M22" s="14"/>
      <c r="N22" s="14"/>
      <c r="O22" s="14"/>
      <c r="P22" s="6"/>
    </row>
    <row r="23" spans="2:16" ht="15.6" x14ac:dyDescent="0.3">
      <c r="B23" s="5"/>
      <c r="C23" s="1"/>
      <c r="D23" s="1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6"/>
    </row>
    <row r="24" spans="2:16" ht="17.399999999999999" x14ac:dyDescent="0.3">
      <c r="B24" s="5"/>
      <c r="C24" s="244"/>
      <c r="D24" s="244"/>
      <c r="E24" s="14"/>
      <c r="F24" s="14"/>
      <c r="G24" s="14"/>
      <c r="H24" s="14"/>
      <c r="I24" s="244"/>
      <c r="J24" s="244"/>
      <c r="K24" s="244"/>
      <c r="L24" s="244"/>
      <c r="M24" s="244"/>
      <c r="N24" s="244"/>
      <c r="O24" s="57"/>
      <c r="P24" s="6"/>
    </row>
    <row r="25" spans="2:16" ht="15.6" x14ac:dyDescent="0.3">
      <c r="B25" s="5"/>
      <c r="C25" s="15"/>
      <c r="D25" s="16"/>
      <c r="E25" s="14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6"/>
    </row>
    <row r="26" spans="2:16" ht="15.6" x14ac:dyDescent="0.3">
      <c r="B26" s="5"/>
      <c r="C26" s="15"/>
      <c r="D26" s="16"/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6"/>
    </row>
    <row r="27" spans="2:16" ht="15.6" x14ac:dyDescent="0.3">
      <c r="B27" s="5"/>
      <c r="C27" s="15"/>
      <c r="D27" s="16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6"/>
    </row>
    <row r="28" spans="2:16" ht="15.6" x14ac:dyDescent="0.3">
      <c r="B28" s="5"/>
      <c r="C28" s="15"/>
      <c r="D28" s="17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6"/>
    </row>
    <row r="29" spans="2:16" ht="15.6" x14ac:dyDescent="0.3">
      <c r="B29" s="5"/>
      <c r="C29" s="15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6"/>
    </row>
    <row r="30" spans="2:16" ht="17.399999999999999" x14ac:dyDescent="0.3">
      <c r="B30" s="5"/>
      <c r="C30" s="244"/>
      <c r="D30" s="24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6"/>
    </row>
    <row r="31" spans="2:16" ht="15.75" customHeight="1" x14ac:dyDescent="0.3">
      <c r="B31" s="5"/>
      <c r="C31" s="249" t="s">
        <v>256</v>
      </c>
      <c r="D31" s="249"/>
      <c r="E31" s="14"/>
      <c r="F31" s="248" t="s">
        <v>13</v>
      </c>
      <c r="G31" s="248"/>
      <c r="H31" s="248"/>
      <c r="I31" s="15"/>
      <c r="J31" s="15"/>
      <c r="K31" s="15"/>
      <c r="L31" s="15"/>
      <c r="M31" s="15"/>
      <c r="N31" s="15"/>
      <c r="O31" s="15"/>
      <c r="P31" s="6"/>
    </row>
    <row r="32" spans="2:16" ht="15.6" x14ac:dyDescent="0.3">
      <c r="B32" s="5"/>
      <c r="C32" s="249"/>
      <c r="D32" s="249"/>
      <c r="E32" s="14"/>
      <c r="F32" s="248"/>
      <c r="G32" s="248"/>
      <c r="H32" s="248"/>
      <c r="I32" s="1"/>
      <c r="J32" s="1"/>
      <c r="K32" s="1"/>
      <c r="L32" s="1"/>
      <c r="M32" s="1"/>
      <c r="N32" s="1"/>
      <c r="O32" s="1"/>
      <c r="P32" s="6"/>
    </row>
    <row r="33" spans="1:16" ht="17.399999999999999" x14ac:dyDescent="0.3">
      <c r="B33" s="5"/>
      <c r="C33" s="249"/>
      <c r="D33" s="249"/>
      <c r="E33" s="14"/>
      <c r="F33" s="248"/>
      <c r="G33" s="248"/>
      <c r="H33" s="248"/>
      <c r="I33" s="244"/>
      <c r="J33" s="244"/>
      <c r="K33" s="244"/>
      <c r="L33" s="244"/>
      <c r="M33" s="244"/>
      <c r="N33" s="244"/>
      <c r="O33" s="57"/>
      <c r="P33" s="6"/>
    </row>
    <row r="34" spans="1:16" ht="15.6" x14ac:dyDescent="0.3">
      <c r="A34" s="1" t="s">
        <v>4</v>
      </c>
      <c r="B34" s="5"/>
      <c r="C34" s="249"/>
      <c r="D34" s="249"/>
      <c r="E34" s="14"/>
      <c r="F34" s="248"/>
      <c r="G34" s="248"/>
      <c r="H34" s="248"/>
      <c r="I34" s="15"/>
      <c r="J34" s="15"/>
      <c r="K34" s="15"/>
      <c r="L34" s="15"/>
      <c r="M34" s="15"/>
      <c r="N34" s="15"/>
      <c r="O34" s="15"/>
      <c r="P34" s="6"/>
    </row>
    <row r="35" spans="1:16" ht="16.2" x14ac:dyDescent="0.3">
      <c r="B35" s="5"/>
      <c r="C35" s="62"/>
      <c r="D35" s="62"/>
      <c r="E35" s="14"/>
      <c r="F35" s="248"/>
      <c r="G35" s="248"/>
      <c r="H35" s="248"/>
      <c r="I35" s="15"/>
      <c r="J35" s="15"/>
      <c r="K35" s="15"/>
      <c r="L35" s="15"/>
      <c r="M35" s="15"/>
      <c r="N35" s="15"/>
      <c r="O35" s="15"/>
      <c r="P35" s="6"/>
    </row>
    <row r="36" spans="1:16" ht="16.2" x14ac:dyDescent="0.3">
      <c r="B36" s="5"/>
      <c r="C36" s="62"/>
      <c r="D36" s="62"/>
      <c r="E36" s="14"/>
      <c r="F36" s="61"/>
      <c r="G36" s="61"/>
      <c r="H36" s="61"/>
      <c r="I36" s="15"/>
      <c r="J36" s="15"/>
      <c r="K36" s="15"/>
      <c r="L36" s="15"/>
      <c r="M36" s="15"/>
      <c r="N36" s="15"/>
      <c r="O36" s="15"/>
      <c r="P36" s="6"/>
    </row>
    <row r="37" spans="1:16" ht="16.2" x14ac:dyDescent="0.3">
      <c r="B37" s="5"/>
      <c r="C37" s="62"/>
      <c r="D37" s="62"/>
      <c r="E37" s="14"/>
      <c r="F37" s="61"/>
      <c r="G37" s="61"/>
      <c r="H37" s="61"/>
      <c r="I37" s="15"/>
      <c r="J37" s="15"/>
      <c r="K37" s="15"/>
      <c r="L37" s="15"/>
      <c r="M37" s="15"/>
      <c r="N37" s="15"/>
      <c r="O37" s="15"/>
      <c r="P37" s="6"/>
    </row>
    <row r="38" spans="1:16" ht="16.2" x14ac:dyDescent="0.3">
      <c r="B38" s="5"/>
      <c r="C38" s="62"/>
      <c r="D38" s="62"/>
      <c r="E38" s="14"/>
      <c r="F38" s="61"/>
      <c r="G38" s="61"/>
      <c r="H38" s="61"/>
      <c r="I38" s="15"/>
      <c r="J38" s="15"/>
      <c r="K38" s="15"/>
      <c r="L38" s="15"/>
      <c r="M38" s="15"/>
      <c r="N38" s="15"/>
      <c r="O38" s="15"/>
      <c r="P38" s="6"/>
    </row>
    <row r="39" spans="1:16" ht="15.6" x14ac:dyDescent="0.3">
      <c r="B39" s="5"/>
      <c r="C39" s="15"/>
      <c r="D39" s="16"/>
      <c r="E39" s="14"/>
      <c r="F39" s="250"/>
      <c r="G39" s="250"/>
      <c r="H39" s="46"/>
      <c r="I39" s="15"/>
      <c r="J39" s="15"/>
      <c r="K39" s="15"/>
      <c r="L39" s="15"/>
      <c r="M39" s="15"/>
      <c r="N39" s="15"/>
      <c r="O39" s="15"/>
      <c r="P39" s="6"/>
    </row>
    <row r="40" spans="1:16" ht="15.6" x14ac:dyDescent="0.3">
      <c r="B40" s="5"/>
      <c r="C40" s="15"/>
      <c r="D40" s="16"/>
      <c r="E40" s="14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6"/>
    </row>
    <row r="41" spans="1:16" ht="15.6" x14ac:dyDescent="0.3">
      <c r="B41" s="5"/>
      <c r="C41" s="15"/>
      <c r="D41" s="16"/>
      <c r="E41" s="14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6"/>
    </row>
    <row r="42" spans="1:16" ht="15.75" customHeight="1" x14ac:dyDescent="0.3">
      <c r="B42" s="5"/>
      <c r="C42" s="248" t="s">
        <v>14</v>
      </c>
      <c r="D42" s="248"/>
      <c r="E42" s="23"/>
      <c r="F42" s="248" t="s">
        <v>257</v>
      </c>
      <c r="G42" s="248"/>
      <c r="H42" s="248"/>
      <c r="I42" s="15"/>
      <c r="J42" s="15"/>
      <c r="K42" s="15"/>
      <c r="L42" s="15"/>
      <c r="M42" s="15"/>
      <c r="N42" s="15"/>
      <c r="O42" s="15"/>
      <c r="P42" s="6"/>
    </row>
    <row r="43" spans="1:16" ht="15.6" x14ac:dyDescent="0.3">
      <c r="B43" s="5"/>
      <c r="C43" s="248"/>
      <c r="D43" s="248"/>
      <c r="E43" s="23"/>
      <c r="F43" s="248"/>
      <c r="G43" s="248"/>
      <c r="H43" s="248"/>
      <c r="I43" s="15"/>
      <c r="J43" s="15"/>
      <c r="K43" s="15"/>
      <c r="L43" s="15"/>
      <c r="M43" s="15"/>
      <c r="N43" s="15"/>
      <c r="O43" s="15"/>
      <c r="P43" s="6"/>
    </row>
    <row r="44" spans="1:16" ht="15.6" x14ac:dyDescent="0.3">
      <c r="B44" s="5"/>
      <c r="C44" s="248"/>
      <c r="D44" s="248"/>
      <c r="E44" s="23"/>
      <c r="F44" s="248"/>
      <c r="G44" s="248"/>
      <c r="H44" s="248"/>
      <c r="I44" s="15"/>
      <c r="J44" s="15"/>
      <c r="K44" s="15"/>
      <c r="L44" s="15"/>
      <c r="M44" s="15"/>
      <c r="N44" s="15"/>
      <c r="O44" s="15"/>
      <c r="P44" s="6"/>
    </row>
    <row r="45" spans="1:16" ht="15.6" x14ac:dyDescent="0.3">
      <c r="B45" s="5"/>
      <c r="C45" s="248"/>
      <c r="D45" s="248"/>
      <c r="E45" s="23"/>
      <c r="F45" s="248"/>
      <c r="G45" s="248"/>
      <c r="H45" s="248"/>
      <c r="I45" s="15"/>
      <c r="J45" s="15"/>
      <c r="K45" s="15"/>
      <c r="L45" s="15"/>
      <c r="M45" s="15"/>
      <c r="N45" s="15"/>
      <c r="O45" s="15"/>
      <c r="P45" s="6"/>
    </row>
    <row r="46" spans="1:16" ht="15.6" x14ac:dyDescent="0.3">
      <c r="B46" s="5"/>
      <c r="C46" s="15"/>
      <c r="D46" s="17"/>
      <c r="E46" s="14"/>
      <c r="F46" s="248"/>
      <c r="G46" s="248"/>
      <c r="H46" s="248"/>
      <c r="I46" s="15"/>
      <c r="J46" s="15"/>
      <c r="K46" s="15"/>
      <c r="L46" s="15"/>
      <c r="M46" s="15"/>
      <c r="N46" s="15"/>
      <c r="O46" s="15"/>
      <c r="P46" s="6"/>
    </row>
    <row r="47" spans="1:16" ht="15.6" x14ac:dyDescent="0.3">
      <c r="B47" s="5"/>
      <c r="C47" s="15"/>
      <c r="D47" s="17"/>
      <c r="E47" s="14"/>
      <c r="F47" s="248"/>
      <c r="G47" s="248"/>
      <c r="H47" s="248"/>
      <c r="I47" s="15"/>
      <c r="J47" s="15"/>
      <c r="K47" s="15"/>
      <c r="L47" s="15"/>
      <c r="M47" s="15"/>
      <c r="N47" s="15"/>
      <c r="O47" s="15"/>
      <c r="P47" s="6"/>
    </row>
    <row r="48" spans="1:16" ht="15.6" x14ac:dyDescent="0.3">
      <c r="B48" s="5"/>
      <c r="C48" s="15"/>
      <c r="D48" s="17"/>
      <c r="E48" s="14"/>
      <c r="F48" s="248"/>
      <c r="G48" s="248"/>
      <c r="H48" s="248"/>
      <c r="I48" s="15"/>
      <c r="J48" s="15"/>
      <c r="K48" s="15"/>
      <c r="L48" s="15"/>
      <c r="M48" s="15"/>
      <c r="N48" s="15"/>
      <c r="O48" s="15"/>
      <c r="P48" s="6"/>
    </row>
    <row r="49" spans="2:16" ht="15.6" x14ac:dyDescent="0.3">
      <c r="B49" s="5"/>
      <c r="C49" s="15"/>
      <c r="D49" s="17"/>
      <c r="E49" s="14"/>
      <c r="F49" s="248"/>
      <c r="G49" s="248"/>
      <c r="H49" s="248"/>
      <c r="I49" s="15"/>
      <c r="J49" s="15"/>
      <c r="K49" s="15"/>
      <c r="L49" s="15"/>
      <c r="M49" s="15"/>
      <c r="N49" s="15"/>
      <c r="O49" s="15"/>
      <c r="P49" s="6"/>
    </row>
    <row r="50" spans="2:16" ht="15.6" x14ac:dyDescent="0.3">
      <c r="B50" s="5"/>
      <c r="C50" s="15"/>
      <c r="D50" s="17"/>
      <c r="E50" s="14"/>
      <c r="F50" s="248"/>
      <c r="G50" s="248"/>
      <c r="H50" s="248"/>
      <c r="I50" s="15"/>
      <c r="J50" s="15"/>
      <c r="K50" s="15"/>
      <c r="L50" s="15"/>
      <c r="M50" s="15"/>
      <c r="N50" s="15"/>
      <c r="O50" s="15"/>
      <c r="P50" s="6"/>
    </row>
    <row r="51" spans="2:16" ht="15.6" x14ac:dyDescent="0.3">
      <c r="B51" s="5"/>
      <c r="C51" s="15"/>
      <c r="D51" s="17"/>
      <c r="E51" s="14"/>
      <c r="F51" s="14"/>
      <c r="G51" s="14"/>
      <c r="H51" s="14"/>
      <c r="I51" s="15"/>
      <c r="J51" s="248" t="s">
        <v>206</v>
      </c>
      <c r="K51" s="248"/>
      <c r="L51" s="248"/>
      <c r="M51" s="15"/>
      <c r="N51" s="15"/>
      <c r="O51" s="15"/>
      <c r="P51" s="6"/>
    </row>
    <row r="52" spans="2:16" ht="15.6" x14ac:dyDescent="0.3">
      <c r="B52" s="5"/>
      <c r="C52" s="15"/>
      <c r="D52" s="17"/>
      <c r="E52" s="14"/>
      <c r="F52" s="14"/>
      <c r="G52" s="14"/>
      <c r="H52" s="14"/>
      <c r="I52" s="15"/>
      <c r="J52" s="248"/>
      <c r="K52" s="248"/>
      <c r="L52" s="248"/>
      <c r="M52" s="15"/>
      <c r="N52" s="15"/>
      <c r="O52" s="15"/>
      <c r="P52" s="6"/>
    </row>
    <row r="53" spans="2:16" ht="15.6" x14ac:dyDescent="0.3">
      <c r="B53" s="5"/>
      <c r="C53" s="15"/>
      <c r="D53" s="17"/>
      <c r="E53" s="14"/>
      <c r="F53" s="14"/>
      <c r="G53" s="14"/>
      <c r="H53" s="14"/>
      <c r="I53" s="15"/>
      <c r="J53" s="248"/>
      <c r="K53" s="248"/>
      <c r="L53" s="248"/>
      <c r="M53" s="15"/>
      <c r="N53" s="15"/>
      <c r="O53" s="15"/>
      <c r="P53" s="6"/>
    </row>
    <row r="54" spans="2:16" ht="15.75" customHeight="1" x14ac:dyDescent="0.3">
      <c r="B54" s="5"/>
      <c r="C54" s="15"/>
      <c r="D54" s="17"/>
      <c r="E54" s="14"/>
      <c r="F54" s="14"/>
      <c r="G54" s="14"/>
      <c r="H54" s="14"/>
      <c r="I54" s="15"/>
      <c r="J54" s="248"/>
      <c r="K54" s="248"/>
      <c r="L54" s="248"/>
      <c r="M54" s="15"/>
      <c r="N54" s="15"/>
      <c r="O54" s="15"/>
      <c r="P54" s="6"/>
    </row>
    <row r="55" spans="2:16" ht="15.6" x14ac:dyDescent="0.3">
      <c r="B55" s="5"/>
      <c r="C55" s="15"/>
      <c r="D55" s="17"/>
      <c r="E55" s="14"/>
      <c r="F55" s="14"/>
      <c r="G55" s="14"/>
      <c r="H55" s="14"/>
      <c r="I55" s="15"/>
      <c r="J55" s="248"/>
      <c r="K55" s="248"/>
      <c r="L55" s="248"/>
      <c r="M55" s="15"/>
      <c r="N55" s="15"/>
      <c r="O55" s="15"/>
      <c r="P55" s="6"/>
    </row>
    <row r="56" spans="2:16" ht="15.6" x14ac:dyDescent="0.3">
      <c r="B56" s="5"/>
      <c r="C56" s="15"/>
      <c r="D56" s="17"/>
      <c r="E56" s="14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6"/>
    </row>
    <row r="57" spans="2:16" ht="15.6" x14ac:dyDescent="0.3">
      <c r="B57" s="5"/>
      <c r="C57" s="15"/>
      <c r="D57" s="17"/>
      <c r="E57" s="14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6"/>
    </row>
    <row r="58" spans="2:16" ht="15.6" x14ac:dyDescent="0.3">
      <c r="B58" s="5"/>
      <c r="C58" s="15"/>
      <c r="D58" s="17"/>
      <c r="E58" s="14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6"/>
    </row>
    <row r="59" spans="2:16" ht="15.6" x14ac:dyDescent="0.3">
      <c r="B59" s="5"/>
      <c r="C59" s="15"/>
      <c r="D59" s="17"/>
      <c r="E59" s="14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6"/>
    </row>
    <row r="60" spans="2:16" ht="15.6" x14ac:dyDescent="0.3">
      <c r="B60" s="5"/>
      <c r="C60" s="15"/>
      <c r="D60" s="17"/>
      <c r="E60" s="14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6"/>
    </row>
    <row r="61" spans="2:16" ht="15.6" x14ac:dyDescent="0.3">
      <c r="B61" s="5"/>
      <c r="C61" s="15"/>
      <c r="D61" s="17"/>
      <c r="E61" s="14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6"/>
    </row>
    <row r="62" spans="2:16" ht="15.6" x14ac:dyDescent="0.3">
      <c r="B62" s="5"/>
      <c r="C62" s="15"/>
      <c r="D62" s="17"/>
      <c r="E62" s="14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6"/>
    </row>
    <row r="63" spans="2:16" s="1" customFormat="1" ht="6" customHeight="1" thickBot="1" x14ac:dyDescent="0.35"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3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3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3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3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3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3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3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3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3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3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3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3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3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3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3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3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3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3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3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3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3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3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3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3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3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3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3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3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3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3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3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3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3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3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3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3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3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3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3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3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3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3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3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3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3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3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3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3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3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3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3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3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3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3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3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3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3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3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3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3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3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3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3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3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3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3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3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3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3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3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3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3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3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3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3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3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3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3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3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3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3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3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3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3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3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3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3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3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3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3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3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3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3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3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3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3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3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3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3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3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3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3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3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3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3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3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3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3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3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3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3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3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3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3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</sheetData>
  <mergeCells count="13">
    <mergeCell ref="J51:L55"/>
    <mergeCell ref="I33:N33"/>
    <mergeCell ref="C31:D34"/>
    <mergeCell ref="C42:D45"/>
    <mergeCell ref="F39:G39"/>
    <mergeCell ref="F31:H35"/>
    <mergeCell ref="F42:H50"/>
    <mergeCell ref="C30:D30"/>
    <mergeCell ref="C22:D22"/>
    <mergeCell ref="C5:N6"/>
    <mergeCell ref="C7:D7"/>
    <mergeCell ref="C24:D24"/>
    <mergeCell ref="I24:N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C1BA-2878-4C2F-95EC-7240B31879F5}">
  <dimension ref="A1:N3"/>
  <sheetViews>
    <sheetView topLeftCell="L1" zoomScale="115" zoomScaleNormal="115" workbookViewId="0">
      <selection activeCell="Y9" sqref="Y9"/>
    </sheetView>
  </sheetViews>
  <sheetFormatPr baseColWidth="10" defaultColWidth="9.109375" defaultRowHeight="14.4" x14ac:dyDescent="0.3"/>
  <sheetData>
    <row r="1" spans="1:14" ht="15" thickBot="1" x14ac:dyDescent="0.35">
      <c r="A1" s="299" t="s">
        <v>247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15.6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4" ht="15" thickTop="1" x14ac:dyDescent="0.3"/>
  </sheetData>
  <mergeCells count="1">
    <mergeCell ref="A1:N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7AD8-86A2-4A0A-BE2C-71242F37D4B7}">
  <dimension ref="A1:K3"/>
  <sheetViews>
    <sheetView topLeftCell="C1" zoomScaleNormal="100" workbookViewId="0">
      <selection activeCell="W8" sqref="W8"/>
    </sheetView>
  </sheetViews>
  <sheetFormatPr baseColWidth="10" defaultColWidth="9.109375" defaultRowHeight="14.4" x14ac:dyDescent="0.3"/>
  <sheetData>
    <row r="1" spans="1:11" ht="15" customHeight="1" x14ac:dyDescent="0.3">
      <c r="A1" s="298" t="s">
        <v>207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5.6" customHeight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 ht="15" thickTop="1" x14ac:dyDescent="0.3"/>
  </sheetData>
  <mergeCells count="1">
    <mergeCell ref="A1:K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2716-F5FF-4DBA-8EC4-996D05034286}">
  <dimension ref="A1:AF142"/>
  <sheetViews>
    <sheetView topLeftCell="A30" zoomScaleNormal="100" workbookViewId="0">
      <selection activeCell="Q45" sqref="Q45"/>
    </sheetView>
  </sheetViews>
  <sheetFormatPr baseColWidth="10" defaultColWidth="9.109375" defaultRowHeight="14.4" x14ac:dyDescent="0.3"/>
  <sheetData>
    <row r="1" spans="1:32" s="1" customFormat="1" x14ac:dyDescent="0.3"/>
    <row r="2" spans="1:32" s="1" customFormat="1" x14ac:dyDescent="0.3">
      <c r="A2" s="300" t="s">
        <v>242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</row>
    <row r="3" spans="1:32" s="1" customFormat="1" ht="15" thickBot="1" x14ac:dyDescent="0.35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</row>
    <row r="4" spans="1:32" s="1" customFormat="1" ht="15" thickTop="1" x14ac:dyDescent="0.3"/>
    <row r="5" spans="1:32" s="1" customFormat="1" x14ac:dyDescent="0.3"/>
    <row r="6" spans="1:32" s="1" customFormat="1" x14ac:dyDescent="0.3"/>
    <row r="7" spans="1:32" s="1" customFormat="1" x14ac:dyDescent="0.3"/>
    <row r="8" spans="1:32" s="1" customFormat="1" x14ac:dyDescent="0.3"/>
    <row r="9" spans="1:32" s="1" customFormat="1" x14ac:dyDescent="0.3"/>
    <row r="10" spans="1:32" s="1" customFormat="1" x14ac:dyDescent="0.3"/>
    <row r="11" spans="1:32" s="1" customFormat="1" x14ac:dyDescent="0.3"/>
    <row r="12" spans="1:32" s="1" customFormat="1" x14ac:dyDescent="0.3"/>
    <row r="13" spans="1:32" s="1" customFormat="1" x14ac:dyDescent="0.3"/>
    <row r="14" spans="1:32" s="1" customFormat="1" x14ac:dyDescent="0.3"/>
    <row r="15" spans="1:32" s="1" customFormat="1" x14ac:dyDescent="0.3"/>
    <row r="16" spans="1:32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pans="1:32" s="1" customFormat="1" x14ac:dyDescent="0.3"/>
    <row r="34" spans="1:32" s="1" customFormat="1" x14ac:dyDescent="0.3"/>
    <row r="35" spans="1:32" s="1" customFormat="1" x14ac:dyDescent="0.3"/>
    <row r="36" spans="1:32" s="1" customFormat="1" x14ac:dyDescent="0.3">
      <c r="A36" s="300" t="s">
        <v>243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</row>
    <row r="37" spans="1:32" s="1" customFormat="1" ht="15" thickBot="1" x14ac:dyDescent="0.35">
      <c r="A37" s="301"/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</row>
    <row r="38" spans="1:32" s="1" customFormat="1" ht="15" thickTop="1" x14ac:dyDescent="0.3"/>
    <row r="39" spans="1:32" s="1" customFormat="1" x14ac:dyDescent="0.3"/>
    <row r="40" spans="1:32" s="1" customFormat="1" x14ac:dyDescent="0.3"/>
    <row r="41" spans="1:32" s="1" customFormat="1" x14ac:dyDescent="0.3"/>
    <row r="42" spans="1:32" s="1" customFormat="1" x14ac:dyDescent="0.3"/>
    <row r="43" spans="1:32" s="1" customFormat="1" x14ac:dyDescent="0.3"/>
    <row r="44" spans="1:32" s="1" customFormat="1" x14ac:dyDescent="0.3"/>
    <row r="45" spans="1:32" s="1" customFormat="1" x14ac:dyDescent="0.3"/>
    <row r="46" spans="1:32" s="1" customFormat="1" x14ac:dyDescent="0.3"/>
    <row r="47" spans="1:32" s="1" customFormat="1" x14ac:dyDescent="0.3"/>
    <row r="48" spans="1:32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</sheetData>
  <mergeCells count="2">
    <mergeCell ref="A2:AF3"/>
    <mergeCell ref="A36:AF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2932"/>
  <sheetViews>
    <sheetView topLeftCell="A6" zoomScale="97" zoomScaleNormal="130" workbookViewId="0">
      <selection activeCell="B18" sqref="B18"/>
    </sheetView>
  </sheetViews>
  <sheetFormatPr baseColWidth="10" defaultColWidth="11.44140625" defaultRowHeight="14.4" x14ac:dyDescent="0.3"/>
  <cols>
    <col min="1" max="1" width="34.5546875" bestFit="1" customWidth="1"/>
    <col min="2" max="2" width="33.33203125" customWidth="1"/>
    <col min="3" max="3" width="35" customWidth="1"/>
    <col min="4" max="4" width="32.88671875" customWidth="1"/>
    <col min="5" max="5" width="21.88671875" style="1" bestFit="1" customWidth="1"/>
    <col min="6" max="12" width="11.44140625" style="1"/>
    <col min="13" max="13" width="13" style="1" customWidth="1"/>
    <col min="14" max="14" width="13.88671875" style="1" customWidth="1"/>
    <col min="15" max="55" width="11.44140625" style="1"/>
  </cols>
  <sheetData>
    <row r="1" spans="1:7" s="1" customFormat="1" ht="15" customHeight="1" x14ac:dyDescent="0.3">
      <c r="A1" s="261" t="s">
        <v>114</v>
      </c>
      <c r="B1" s="261"/>
      <c r="C1" s="261"/>
      <c r="D1" s="262"/>
      <c r="E1" s="262" t="s">
        <v>115</v>
      </c>
      <c r="F1" s="261" t="s">
        <v>116</v>
      </c>
      <c r="G1" s="262"/>
    </row>
    <row r="2" spans="1:7" s="1" customFormat="1" ht="15" customHeight="1" thickBot="1" x14ac:dyDescent="0.35">
      <c r="A2" s="263"/>
      <c r="B2" s="263"/>
      <c r="C2" s="263"/>
      <c r="D2" s="264"/>
      <c r="E2" s="264"/>
      <c r="F2" s="263"/>
      <c r="G2" s="264"/>
    </row>
    <row r="3" spans="1:7" ht="21" thickTop="1" thickBot="1" x14ac:dyDescent="0.45">
      <c r="A3" s="265" t="s">
        <v>117</v>
      </c>
      <c r="B3" s="265"/>
      <c r="C3" s="265"/>
      <c r="D3" s="265"/>
      <c r="E3" s="265"/>
      <c r="F3" s="72"/>
      <c r="G3" s="72"/>
    </row>
    <row r="4" spans="1:7" ht="29.25" customHeight="1" x14ac:dyDescent="0.3">
      <c r="A4" s="197" t="s">
        <v>118</v>
      </c>
      <c r="B4" s="198" t="s">
        <v>146</v>
      </c>
      <c r="C4" s="198" t="s">
        <v>147</v>
      </c>
      <c r="D4" s="198" t="s">
        <v>148</v>
      </c>
      <c r="E4" s="266" t="s">
        <v>122</v>
      </c>
      <c r="F4" s="270" t="s">
        <v>123</v>
      </c>
      <c r="G4" s="271"/>
    </row>
    <row r="5" spans="1:7" ht="15" customHeight="1" x14ac:dyDescent="0.3">
      <c r="A5" s="199" t="s">
        <v>124</v>
      </c>
      <c r="B5" s="64">
        <f>'Couverture 2G'!$C$9</f>
        <v>-63.42</v>
      </c>
      <c r="C5" s="200">
        <f>'Couverture 2G'!$D$9</f>
        <v>-56.07</v>
      </c>
      <c r="D5" s="64">
        <f>'Couverture 2G'!$E$9</f>
        <v>-80.66</v>
      </c>
      <c r="E5" s="267"/>
      <c r="F5" s="272"/>
      <c r="G5" s="273"/>
    </row>
    <row r="6" spans="1:7" ht="15" customHeight="1" x14ac:dyDescent="0.3">
      <c r="A6" s="201" t="s">
        <v>280</v>
      </c>
      <c r="B6" s="189">
        <f>+'Couverture 2G'!$M$5</f>
        <v>0.48209999999999997</v>
      </c>
      <c r="C6" s="202">
        <f>+'Couverture 2G'!$N$5</f>
        <v>0.89629999999999999</v>
      </c>
      <c r="D6" s="202">
        <f>+'Couverture 2G'!$O$5</f>
        <v>0.35410000000000003</v>
      </c>
      <c r="E6" s="267"/>
      <c r="F6" s="272"/>
      <c r="G6" s="273"/>
    </row>
    <row r="7" spans="1:7" ht="15" customHeight="1" x14ac:dyDescent="0.3">
      <c r="A7" s="199" t="s">
        <v>125</v>
      </c>
      <c r="B7" s="200">
        <f>'Couverture 3G'!C16</f>
        <v>-72.319999999999993</v>
      </c>
      <c r="C7" s="64">
        <f>'Couverture 3G'!D16</f>
        <v>-62.36</v>
      </c>
      <c r="D7" s="64">
        <f>'Couverture 3G'!E16</f>
        <v>-75.88</v>
      </c>
      <c r="E7" s="267"/>
      <c r="F7" s="272"/>
      <c r="G7" s="273"/>
    </row>
    <row r="8" spans="1:7" ht="15" customHeight="1" x14ac:dyDescent="0.3">
      <c r="A8" s="201" t="s">
        <v>140</v>
      </c>
      <c r="B8" s="189">
        <f>+'Couverture 3G'!$L$6+'Couverture 3G'!$L$7</f>
        <v>0.53320000000000001</v>
      </c>
      <c r="C8" s="202">
        <f>+'Couverture 3G'!$M$6+'Couverture 3G'!$M$7</f>
        <v>0.96290000000000009</v>
      </c>
      <c r="D8" s="202">
        <f>+'Couverture 3G'!$N$6+'Couverture 3G'!$N$7</f>
        <v>0.53549999999999998</v>
      </c>
      <c r="E8" s="267"/>
      <c r="F8" s="272"/>
      <c r="G8" s="273"/>
    </row>
    <row r="9" spans="1:7" ht="15" customHeight="1" x14ac:dyDescent="0.3">
      <c r="A9" s="199" t="s">
        <v>126</v>
      </c>
      <c r="B9" s="200">
        <f>+'Couverture 4G'!$C$7</f>
        <v>-83.43</v>
      </c>
      <c r="C9" s="64">
        <f>+'Couverture 4G'!$D$7</f>
        <v>-77.760000000000005</v>
      </c>
      <c r="D9" s="64">
        <f>+'Couverture 4G'!$E$7</f>
        <v>-84.04</v>
      </c>
      <c r="E9" s="267"/>
      <c r="F9" s="272"/>
      <c r="G9" s="273"/>
    </row>
    <row r="10" spans="1:7" ht="15" customHeight="1" x14ac:dyDescent="0.3">
      <c r="A10" s="201" t="s">
        <v>141</v>
      </c>
      <c r="B10" s="189">
        <f>+'Couverture 4G'!$J$7+'Couverture 4G'!$J$8+'Couverture 4G'!$J$9</f>
        <v>0.54389999999999994</v>
      </c>
      <c r="C10" s="202">
        <f>'Couverture 4G'!$K$7+'Couverture 4G'!$K$8+'Couverture 4G'!$K$9</f>
        <v>0.99109999999999987</v>
      </c>
      <c r="D10" s="202">
        <f>'Couverture 4G'!$L$7+'Couverture 4G'!$L$8+'Couverture 4G'!$L$9</f>
        <v>0.98330000000000006</v>
      </c>
      <c r="E10" s="268"/>
      <c r="F10" s="272"/>
      <c r="G10" s="273"/>
    </row>
    <row r="11" spans="1:7" ht="22.5" customHeight="1" thickBot="1" x14ac:dyDescent="0.45">
      <c r="A11" s="276" t="s">
        <v>209</v>
      </c>
      <c r="B11" s="251"/>
      <c r="C11" s="251"/>
      <c r="D11" s="251"/>
      <c r="E11" s="251"/>
      <c r="F11" s="272"/>
      <c r="G11" s="273"/>
    </row>
    <row r="12" spans="1:7" ht="32.25" customHeight="1" thickTop="1" x14ac:dyDescent="0.3">
      <c r="A12" s="203" t="s">
        <v>118</v>
      </c>
      <c r="B12" s="66"/>
      <c r="C12" s="66"/>
      <c r="D12" s="66"/>
      <c r="E12" s="277" t="s">
        <v>127</v>
      </c>
      <c r="F12" s="272"/>
      <c r="G12" s="273"/>
    </row>
    <row r="13" spans="1:7" ht="15" customHeight="1" x14ac:dyDescent="0.3">
      <c r="A13" s="199" t="s">
        <v>6</v>
      </c>
      <c r="B13" s="192">
        <f>'CS_2G_3G '!B31</f>
        <v>0.96577946768060841</v>
      </c>
      <c r="C13" s="73">
        <f>'CS_2G_3G '!C31</f>
        <v>1</v>
      </c>
      <c r="D13" s="73">
        <f>'CS_2G_3G '!D31</f>
        <v>0.98084291187739459</v>
      </c>
      <c r="E13" s="267"/>
      <c r="F13" s="272"/>
      <c r="G13" s="273"/>
    </row>
    <row r="14" spans="1:7" ht="15" customHeight="1" x14ac:dyDescent="0.3">
      <c r="A14" s="201" t="s">
        <v>128</v>
      </c>
      <c r="B14" s="74">
        <f>+'CS_2G_3G '!N36</f>
        <v>6.06</v>
      </c>
      <c r="C14" s="204">
        <f>+'CS_2G_3G '!O36</f>
        <v>2.29</v>
      </c>
      <c r="D14" s="74">
        <f>+'CS_2G_3G '!P36</f>
        <v>4.92</v>
      </c>
      <c r="E14" s="267"/>
      <c r="F14" s="272"/>
      <c r="G14" s="273"/>
    </row>
    <row r="15" spans="1:7" ht="15" customHeight="1" x14ac:dyDescent="0.3">
      <c r="A15" s="199" t="s">
        <v>129</v>
      </c>
      <c r="B15" s="73">
        <f>'CS_2G_3G '!B33</f>
        <v>7.874015748031496E-3</v>
      </c>
      <c r="C15" s="73">
        <f>'CS_2G_3G '!C33</f>
        <v>1.1627906976744186E-2</v>
      </c>
      <c r="D15" s="73">
        <f>'CS_2G_3G '!D33</f>
        <v>2.34375E-2</v>
      </c>
      <c r="E15" s="267"/>
      <c r="F15" s="272"/>
      <c r="G15" s="273"/>
    </row>
    <row r="16" spans="1:7" ht="15" customHeight="1" x14ac:dyDescent="0.3">
      <c r="A16" s="201" t="s">
        <v>130</v>
      </c>
      <c r="B16" s="238">
        <f>'CS_2G_3G '!B125</f>
        <v>3.84</v>
      </c>
      <c r="C16" s="238">
        <f>'CS_2G_3G '!C125</f>
        <v>4.16</v>
      </c>
      <c r="D16" s="239">
        <f>'CS_2G_3G '!D125</f>
        <v>4.1500000000000004</v>
      </c>
      <c r="E16" s="267"/>
      <c r="F16" s="272"/>
      <c r="G16" s="273"/>
    </row>
    <row r="17" spans="1:55" s="168" customFormat="1" ht="15" customHeight="1" x14ac:dyDescent="0.3">
      <c r="A17" s="199" t="s">
        <v>236</v>
      </c>
      <c r="B17" s="73">
        <v>3.2000000000000001E-2</v>
      </c>
      <c r="C17" s="192">
        <v>2.7799999999999998E-2</v>
      </c>
      <c r="D17" s="73">
        <v>4.7000000000000002E-3</v>
      </c>
      <c r="E17" s="267"/>
      <c r="F17" s="272"/>
      <c r="G17" s="27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55" s="168" customFormat="1" ht="15" customHeight="1" x14ac:dyDescent="0.3">
      <c r="A18" s="201" t="s">
        <v>237</v>
      </c>
      <c r="B18" s="241">
        <v>1.54E-2</v>
      </c>
      <c r="C18" s="241">
        <v>1.5100000000000001E-2</v>
      </c>
      <c r="D18" s="241">
        <v>3.8E-3</v>
      </c>
      <c r="E18" s="267"/>
      <c r="F18" s="272"/>
      <c r="G18" s="27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55" ht="38.25" customHeight="1" thickBot="1" x14ac:dyDescent="0.45">
      <c r="A19" s="276" t="s">
        <v>210</v>
      </c>
      <c r="B19" s="251"/>
      <c r="C19" s="251"/>
      <c r="D19" s="251"/>
      <c r="E19" s="251"/>
      <c r="F19" s="272"/>
      <c r="G19" s="273"/>
    </row>
    <row r="20" spans="1:55" ht="39" customHeight="1" thickTop="1" x14ac:dyDescent="0.3">
      <c r="A20" s="205" t="s">
        <v>118</v>
      </c>
      <c r="B20" s="68"/>
      <c r="C20" s="68"/>
      <c r="D20" s="68"/>
      <c r="E20" s="277" t="s">
        <v>127</v>
      </c>
      <c r="F20" s="272"/>
      <c r="G20" s="273"/>
    </row>
    <row r="21" spans="1:55" ht="15" customHeight="1" x14ac:dyDescent="0.3">
      <c r="A21" s="199" t="s">
        <v>6</v>
      </c>
      <c r="B21" s="206">
        <f>'CS_2G_3G '!B49</f>
        <v>0.96138996138996136</v>
      </c>
      <c r="C21" s="207">
        <f>'CS_2G_3G '!C49</f>
        <v>0.97318007662835249</v>
      </c>
      <c r="D21" s="206">
        <f>'CS_2G_3G '!D49</f>
        <v>0.98479087452471481</v>
      </c>
      <c r="E21" s="267"/>
      <c r="F21" s="272"/>
      <c r="G21" s="273"/>
    </row>
    <row r="22" spans="1:55" ht="15" customHeight="1" x14ac:dyDescent="0.3">
      <c r="A22" s="201" t="s">
        <v>128</v>
      </c>
      <c r="B22" s="204">
        <f>+'CS_2G_3G '!N43</f>
        <v>2.72</v>
      </c>
      <c r="C22" s="74">
        <f>+'CS_2G_3G '!O43</f>
        <v>0.51</v>
      </c>
      <c r="D22" s="74">
        <f>+'CS_2G_3G '!P43</f>
        <v>1.81</v>
      </c>
      <c r="E22" s="267"/>
      <c r="F22" s="272"/>
      <c r="G22" s="273"/>
    </row>
    <row r="23" spans="1:55" ht="15" customHeight="1" x14ac:dyDescent="0.3">
      <c r="A23" s="199" t="s">
        <v>7</v>
      </c>
      <c r="B23" s="73">
        <f>'CS_2G_3G '!B51</f>
        <v>4.0160642570281121E-3</v>
      </c>
      <c r="C23" s="192">
        <f>'CS_2G_3G '!C51</f>
        <v>1.1811023622047244E-2</v>
      </c>
      <c r="D23" s="73">
        <f>'CS_2G_3G '!D51</f>
        <v>2.7027027027027029E-2</v>
      </c>
      <c r="E23" s="267"/>
      <c r="F23" s="272"/>
      <c r="G23" s="273"/>
    </row>
    <row r="24" spans="1:55" s="168" customFormat="1" ht="15" customHeight="1" x14ac:dyDescent="0.3">
      <c r="A24" s="201" t="s">
        <v>130</v>
      </c>
      <c r="B24" s="204">
        <f>'CS_2G_3G '!B127</f>
        <v>3.87</v>
      </c>
      <c r="C24" s="74">
        <f>'CS_2G_3G '!C127</f>
        <v>4.1900000000000004</v>
      </c>
      <c r="D24" s="74">
        <f>'CS_2G_3G '!D127</f>
        <v>4.13</v>
      </c>
      <c r="E24" s="267"/>
      <c r="F24" s="272"/>
      <c r="G24" s="27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55" s="168" customFormat="1" ht="15" customHeight="1" x14ac:dyDescent="0.3">
      <c r="A25" s="199" t="s">
        <v>236</v>
      </c>
      <c r="B25" s="73">
        <v>5.0700000000000002E-2</v>
      </c>
      <c r="C25" s="192">
        <v>2.53E-2</v>
      </c>
      <c r="D25" s="73">
        <v>3.7000000000000002E-3</v>
      </c>
      <c r="E25" s="267"/>
      <c r="F25" s="272"/>
      <c r="G25" s="27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55" s="168" customFormat="1" ht="15" customHeight="1" x14ac:dyDescent="0.3">
      <c r="A26" s="201" t="s">
        <v>237</v>
      </c>
      <c r="B26" s="241">
        <v>0</v>
      </c>
      <c r="C26" s="241">
        <v>0</v>
      </c>
      <c r="D26" s="241">
        <v>0</v>
      </c>
      <c r="E26" s="267"/>
      <c r="F26" s="272"/>
      <c r="G26" s="27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55" ht="38.25" customHeight="1" thickBot="1" x14ac:dyDescent="0.45">
      <c r="A27" s="276" t="s">
        <v>131</v>
      </c>
      <c r="B27" s="251"/>
      <c r="C27" s="251"/>
      <c r="D27" s="251"/>
      <c r="E27" s="251"/>
      <c r="F27" s="272"/>
      <c r="G27" s="273"/>
    </row>
    <row r="28" spans="1:55" ht="33" customHeight="1" thickTop="1" x14ac:dyDescent="0.3">
      <c r="A28" s="201" t="s">
        <v>118</v>
      </c>
      <c r="B28" s="19"/>
      <c r="C28" s="19"/>
      <c r="D28" s="19"/>
      <c r="E28" s="267" t="s">
        <v>132</v>
      </c>
      <c r="F28" s="272"/>
      <c r="G28" s="273"/>
    </row>
    <row r="29" spans="1:55" ht="15" customHeight="1" x14ac:dyDescent="0.3">
      <c r="A29" s="199" t="s">
        <v>133</v>
      </c>
      <c r="B29" s="73">
        <f>'Accessibilité 3G_4G '!$C$60</f>
        <v>0.989247311827957</v>
      </c>
      <c r="C29" s="73">
        <f>'Accessibilité 3G_4G '!$D$60</f>
        <v>0.99434389140271495</v>
      </c>
      <c r="D29" s="192">
        <f>'Accessibilité 3G_4G '!$E$60</f>
        <v>1</v>
      </c>
      <c r="E29" s="267"/>
      <c r="F29" s="272"/>
      <c r="G29" s="273"/>
    </row>
    <row r="30" spans="1:55" ht="15" customHeight="1" x14ac:dyDescent="0.3">
      <c r="A30" s="205" t="s">
        <v>134</v>
      </c>
      <c r="B30" s="77">
        <f>'Accessibilité 3G_4G '!B73</f>
        <v>11.26</v>
      </c>
      <c r="C30" s="78">
        <f>'Accessibilité 3G_4G '!C73</f>
        <v>15.07</v>
      </c>
      <c r="D30" s="78">
        <f>'Accessibilité 3G_4G '!D73</f>
        <v>10.39</v>
      </c>
      <c r="E30" s="267"/>
      <c r="F30" s="272"/>
      <c r="G30" s="273"/>
    </row>
    <row r="31" spans="1:55" ht="15" customHeight="1" x14ac:dyDescent="0.3">
      <c r="A31" s="199" t="s">
        <v>135</v>
      </c>
      <c r="B31" s="208">
        <f>'Accessibilité 3G_4G '!B74</f>
        <v>73.95</v>
      </c>
      <c r="C31" s="79">
        <f>'Accessibilité 3G_4G '!C74</f>
        <v>83.18</v>
      </c>
      <c r="D31" s="79">
        <f>'Accessibilité 3G_4G '!D74</f>
        <v>73.150000000000006</v>
      </c>
      <c r="E31" s="267"/>
      <c r="F31" s="272"/>
      <c r="G31" s="273"/>
    </row>
    <row r="32" spans="1:55" s="19" customFormat="1" ht="15" customHeight="1" thickBot="1" x14ac:dyDescent="0.35">
      <c r="A32" s="209" t="s">
        <v>137</v>
      </c>
      <c r="B32" s="210" t="e">
        <f>'Accessibilité 3G_4G '!#REF!</f>
        <v>#REF!</v>
      </c>
      <c r="C32" s="211" t="e">
        <f>'Accessibilité 3G_4G '!#REF!</f>
        <v>#REF!</v>
      </c>
      <c r="D32" s="210" t="e">
        <f>'Accessibilité 3G_4G '!#REF!</f>
        <v>#REF!</v>
      </c>
      <c r="E32" s="269"/>
      <c r="F32" s="274"/>
      <c r="G32" s="27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7" ht="51.75" customHeight="1" thickBot="1" x14ac:dyDescent="0.45">
      <c r="A33" s="251" t="s">
        <v>229</v>
      </c>
      <c r="B33" s="251"/>
      <c r="C33" s="251"/>
      <c r="D33" s="251"/>
      <c r="E33" s="252"/>
    </row>
    <row r="34" spans="1:7" ht="15" thickTop="1" x14ac:dyDescent="0.3">
      <c r="A34" s="1"/>
      <c r="B34" s="1"/>
      <c r="C34" s="1"/>
      <c r="D34" s="1"/>
      <c r="F34" s="255"/>
      <c r="G34" s="256"/>
    </row>
    <row r="35" spans="1:7" ht="33.75" customHeight="1" x14ac:dyDescent="0.3">
      <c r="A35" s="65" t="s">
        <v>118</v>
      </c>
      <c r="B35" s="19"/>
      <c r="C35" s="19"/>
      <c r="D35" s="19"/>
      <c r="E35" s="253"/>
      <c r="F35" s="257"/>
      <c r="G35" s="258"/>
    </row>
    <row r="36" spans="1:7" ht="15" customHeight="1" x14ac:dyDescent="0.3">
      <c r="A36" s="63" t="s">
        <v>225</v>
      </c>
      <c r="B36" s="187">
        <v>0.99850000000000005</v>
      </c>
      <c r="C36" s="173">
        <v>0.99890000000000001</v>
      </c>
      <c r="D36" s="186">
        <v>1</v>
      </c>
      <c r="E36" s="253"/>
      <c r="F36" s="257"/>
      <c r="G36" s="258"/>
    </row>
    <row r="37" spans="1:7" ht="15" customHeight="1" x14ac:dyDescent="0.3">
      <c r="A37" s="65" t="s">
        <v>226</v>
      </c>
      <c r="B37" s="188">
        <v>0.99850000000000005</v>
      </c>
      <c r="C37" s="189">
        <v>1</v>
      </c>
      <c r="D37" s="190">
        <v>1</v>
      </c>
      <c r="E37" s="253"/>
      <c r="F37" s="257"/>
      <c r="G37" s="258"/>
    </row>
    <row r="38" spans="1:7" ht="15" customHeight="1" x14ac:dyDescent="0.3">
      <c r="A38" s="63" t="s">
        <v>230</v>
      </c>
      <c r="B38" s="191">
        <v>0.99609999999999999</v>
      </c>
      <c r="C38" s="192">
        <v>0.99829999999999997</v>
      </c>
      <c r="D38" s="184">
        <v>0.99429999999999996</v>
      </c>
      <c r="E38" s="253"/>
      <c r="F38" s="257"/>
      <c r="G38" s="258"/>
    </row>
    <row r="39" spans="1:7" ht="15" customHeight="1" x14ac:dyDescent="0.3">
      <c r="A39" s="67" t="s">
        <v>227</v>
      </c>
      <c r="B39" s="219">
        <v>70.239999999999995</v>
      </c>
      <c r="C39" s="219">
        <v>52.27</v>
      </c>
      <c r="D39" s="219">
        <v>104.71</v>
      </c>
      <c r="E39" s="253"/>
      <c r="F39" s="257"/>
      <c r="G39" s="258"/>
    </row>
    <row r="40" spans="1:7" ht="15" customHeight="1" x14ac:dyDescent="0.3">
      <c r="A40" s="196" t="s">
        <v>228</v>
      </c>
      <c r="B40" s="193">
        <v>3.5</v>
      </c>
      <c r="C40" s="194">
        <v>2.64</v>
      </c>
      <c r="D40" s="195">
        <v>3.45</v>
      </c>
      <c r="E40" s="254"/>
      <c r="F40" s="259"/>
      <c r="G40" s="260"/>
    </row>
    <row r="41" spans="1:7" x14ac:dyDescent="0.3">
      <c r="A41" s="1"/>
      <c r="B41" s="1"/>
      <c r="C41" s="1"/>
      <c r="D41" s="1"/>
    </row>
    <row r="42" spans="1:7" x14ac:dyDescent="0.3">
      <c r="A42" s="1"/>
      <c r="B42" s="1"/>
      <c r="C42" s="1"/>
      <c r="D42" s="1"/>
    </row>
    <row r="43" spans="1:7" x14ac:dyDescent="0.3">
      <c r="A43" s="1"/>
      <c r="B43" s="1"/>
      <c r="C43" s="1"/>
      <c r="D43" s="1"/>
    </row>
    <row r="44" spans="1:7" x14ac:dyDescent="0.3">
      <c r="A44" s="1"/>
      <c r="B44" s="1"/>
      <c r="C44" s="1"/>
      <c r="D44" s="1"/>
    </row>
    <row r="45" spans="1:7" x14ac:dyDescent="0.3">
      <c r="A45" s="1"/>
      <c r="B45" s="1"/>
      <c r="C45" s="1"/>
      <c r="D45" s="1"/>
    </row>
    <row r="46" spans="1:7" x14ac:dyDescent="0.3">
      <c r="A46" s="1"/>
      <c r="B46" s="1"/>
      <c r="C46" s="1"/>
      <c r="D46" s="1"/>
    </row>
    <row r="47" spans="1:7" x14ac:dyDescent="0.3">
      <c r="A47" s="1"/>
      <c r="B47" s="1"/>
      <c r="C47" s="1"/>
      <c r="D47" s="1"/>
    </row>
    <row r="48" spans="1:7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  <row r="593" spans="1:4" x14ac:dyDescent="0.3">
      <c r="A593" s="1"/>
      <c r="B593" s="1"/>
      <c r="C593" s="1"/>
      <c r="D593" s="1"/>
    </row>
    <row r="594" spans="1:4" x14ac:dyDescent="0.3">
      <c r="A594" s="1"/>
      <c r="B594" s="1"/>
      <c r="C594" s="1"/>
      <c r="D594" s="1"/>
    </row>
    <row r="595" spans="1:4" x14ac:dyDescent="0.3">
      <c r="A595" s="1"/>
      <c r="B595" s="1"/>
      <c r="C595" s="1"/>
      <c r="D595" s="1"/>
    </row>
    <row r="596" spans="1:4" x14ac:dyDescent="0.3">
      <c r="A596" s="1"/>
      <c r="B596" s="1"/>
      <c r="C596" s="1"/>
      <c r="D596" s="1"/>
    </row>
    <row r="597" spans="1:4" x14ac:dyDescent="0.3">
      <c r="A597" s="1"/>
      <c r="B597" s="1"/>
      <c r="C597" s="1"/>
      <c r="D597" s="1"/>
    </row>
    <row r="598" spans="1:4" x14ac:dyDescent="0.3">
      <c r="A598" s="1"/>
      <c r="B598" s="1"/>
      <c r="C598" s="1"/>
      <c r="D598" s="1"/>
    </row>
    <row r="599" spans="1:4" x14ac:dyDescent="0.3">
      <c r="A599" s="1"/>
      <c r="B599" s="1"/>
      <c r="C599" s="1"/>
      <c r="D599" s="1"/>
    </row>
    <row r="600" spans="1:4" x14ac:dyDescent="0.3">
      <c r="A600" s="1"/>
      <c r="B600" s="1"/>
      <c r="C600" s="1"/>
      <c r="D600" s="1"/>
    </row>
    <row r="601" spans="1:4" x14ac:dyDescent="0.3">
      <c r="A601" s="1"/>
      <c r="B601" s="1"/>
      <c r="C601" s="1"/>
      <c r="D601" s="1"/>
    </row>
    <row r="602" spans="1:4" x14ac:dyDescent="0.3">
      <c r="A602" s="1"/>
      <c r="B602" s="1"/>
      <c r="C602" s="1"/>
      <c r="D602" s="1"/>
    </row>
    <row r="603" spans="1:4" x14ac:dyDescent="0.3">
      <c r="A603" s="1"/>
      <c r="B603" s="1"/>
      <c r="C603" s="1"/>
      <c r="D603" s="1"/>
    </row>
    <row r="604" spans="1:4" x14ac:dyDescent="0.3">
      <c r="A604" s="1"/>
      <c r="B604" s="1"/>
      <c r="C604" s="1"/>
      <c r="D604" s="1"/>
    </row>
    <row r="605" spans="1:4" x14ac:dyDescent="0.3">
      <c r="A605" s="1"/>
      <c r="B605" s="1"/>
      <c r="C605" s="1"/>
      <c r="D605" s="1"/>
    </row>
    <row r="606" spans="1:4" x14ac:dyDescent="0.3">
      <c r="A606" s="1"/>
      <c r="B606" s="1"/>
      <c r="C606" s="1"/>
      <c r="D606" s="1"/>
    </row>
    <row r="607" spans="1:4" x14ac:dyDescent="0.3">
      <c r="A607" s="1"/>
      <c r="B607" s="1"/>
      <c r="C607" s="1"/>
      <c r="D607" s="1"/>
    </row>
    <row r="608" spans="1:4" x14ac:dyDescent="0.3">
      <c r="A608" s="1"/>
      <c r="B608" s="1"/>
      <c r="C608" s="1"/>
      <c r="D608" s="1"/>
    </row>
    <row r="609" spans="1:4" x14ac:dyDescent="0.3">
      <c r="A609" s="1"/>
      <c r="B609" s="1"/>
      <c r="C609" s="1"/>
      <c r="D609" s="1"/>
    </row>
    <row r="610" spans="1:4" x14ac:dyDescent="0.3">
      <c r="A610" s="1"/>
      <c r="B610" s="1"/>
      <c r="C610" s="1"/>
      <c r="D610" s="1"/>
    </row>
    <row r="611" spans="1:4" x14ac:dyDescent="0.3">
      <c r="A611" s="1"/>
      <c r="B611" s="1"/>
      <c r="C611" s="1"/>
      <c r="D611" s="1"/>
    </row>
    <row r="612" spans="1:4" x14ac:dyDescent="0.3">
      <c r="A612" s="1"/>
      <c r="B612" s="1"/>
      <c r="C612" s="1"/>
      <c r="D612" s="1"/>
    </row>
    <row r="613" spans="1:4" x14ac:dyDescent="0.3">
      <c r="A613" s="1"/>
      <c r="B613" s="1"/>
      <c r="C613" s="1"/>
      <c r="D613" s="1"/>
    </row>
    <row r="614" spans="1:4" x14ac:dyDescent="0.3">
      <c r="A614" s="1"/>
      <c r="B614" s="1"/>
      <c r="C614" s="1"/>
      <c r="D614" s="1"/>
    </row>
    <row r="615" spans="1:4" x14ac:dyDescent="0.3">
      <c r="A615" s="1"/>
      <c r="B615" s="1"/>
      <c r="C615" s="1"/>
      <c r="D615" s="1"/>
    </row>
    <row r="616" spans="1:4" x14ac:dyDescent="0.3">
      <c r="A616" s="1"/>
      <c r="B616" s="1"/>
      <c r="C616" s="1"/>
      <c r="D616" s="1"/>
    </row>
    <row r="617" spans="1:4" x14ac:dyDescent="0.3">
      <c r="A617" s="1"/>
      <c r="B617" s="1"/>
      <c r="C617" s="1"/>
      <c r="D617" s="1"/>
    </row>
    <row r="618" spans="1:4" x14ac:dyDescent="0.3">
      <c r="A618" s="1"/>
      <c r="B618" s="1"/>
      <c r="C618" s="1"/>
      <c r="D618" s="1"/>
    </row>
    <row r="619" spans="1:4" x14ac:dyDescent="0.3">
      <c r="A619" s="1"/>
      <c r="B619" s="1"/>
      <c r="C619" s="1"/>
      <c r="D619" s="1"/>
    </row>
    <row r="620" spans="1:4" x14ac:dyDescent="0.3">
      <c r="A620" s="1"/>
      <c r="B620" s="1"/>
      <c r="C620" s="1"/>
      <c r="D620" s="1"/>
    </row>
    <row r="621" spans="1:4" x14ac:dyDescent="0.3">
      <c r="A621" s="1"/>
      <c r="B621" s="1"/>
      <c r="C621" s="1"/>
      <c r="D621" s="1"/>
    </row>
    <row r="622" spans="1:4" x14ac:dyDescent="0.3">
      <c r="A622" s="1"/>
      <c r="B622" s="1"/>
      <c r="C622" s="1"/>
      <c r="D622" s="1"/>
    </row>
    <row r="623" spans="1:4" x14ac:dyDescent="0.3">
      <c r="A623" s="1"/>
      <c r="B623" s="1"/>
      <c r="C623" s="1"/>
      <c r="D623" s="1"/>
    </row>
    <row r="624" spans="1:4" x14ac:dyDescent="0.3">
      <c r="A624" s="1"/>
      <c r="B624" s="1"/>
      <c r="C624" s="1"/>
      <c r="D624" s="1"/>
    </row>
    <row r="625" spans="1:4" x14ac:dyDescent="0.3">
      <c r="A625" s="1"/>
      <c r="B625" s="1"/>
      <c r="C625" s="1"/>
      <c r="D625" s="1"/>
    </row>
    <row r="626" spans="1:4" x14ac:dyDescent="0.3">
      <c r="A626" s="1"/>
      <c r="B626" s="1"/>
      <c r="C626" s="1"/>
      <c r="D626" s="1"/>
    </row>
    <row r="627" spans="1:4" x14ac:dyDescent="0.3">
      <c r="A627" s="1"/>
      <c r="B627" s="1"/>
      <c r="C627" s="1"/>
      <c r="D627" s="1"/>
    </row>
    <row r="628" spans="1:4" x14ac:dyDescent="0.3">
      <c r="A628" s="1"/>
      <c r="B628" s="1"/>
      <c r="C628" s="1"/>
      <c r="D628" s="1"/>
    </row>
    <row r="629" spans="1:4" x14ac:dyDescent="0.3">
      <c r="A629" s="1"/>
      <c r="B629" s="1"/>
      <c r="C629" s="1"/>
      <c r="D629" s="1"/>
    </row>
    <row r="630" spans="1:4" x14ac:dyDescent="0.3">
      <c r="A630" s="1"/>
      <c r="B630" s="1"/>
      <c r="C630" s="1"/>
      <c r="D630" s="1"/>
    </row>
    <row r="631" spans="1:4" x14ac:dyDescent="0.3">
      <c r="A631" s="1"/>
      <c r="B631" s="1"/>
      <c r="C631" s="1"/>
      <c r="D631" s="1"/>
    </row>
    <row r="632" spans="1:4" x14ac:dyDescent="0.3">
      <c r="A632" s="1"/>
      <c r="B632" s="1"/>
      <c r="C632" s="1"/>
      <c r="D632" s="1"/>
    </row>
    <row r="633" spans="1:4" x14ac:dyDescent="0.3">
      <c r="A633" s="1"/>
      <c r="B633" s="1"/>
      <c r="C633" s="1"/>
      <c r="D633" s="1"/>
    </row>
    <row r="634" spans="1:4" x14ac:dyDescent="0.3">
      <c r="A634" s="1"/>
      <c r="B634" s="1"/>
      <c r="C634" s="1"/>
      <c r="D634" s="1"/>
    </row>
    <row r="635" spans="1:4" x14ac:dyDescent="0.3">
      <c r="A635" s="1"/>
      <c r="B635" s="1"/>
      <c r="C635" s="1"/>
      <c r="D635" s="1"/>
    </row>
    <row r="636" spans="1:4" x14ac:dyDescent="0.3">
      <c r="A636" s="1"/>
      <c r="B636" s="1"/>
      <c r="C636" s="1"/>
      <c r="D636" s="1"/>
    </row>
    <row r="637" spans="1:4" x14ac:dyDescent="0.3">
      <c r="A637" s="1"/>
      <c r="B637" s="1"/>
      <c r="C637" s="1"/>
      <c r="D637" s="1"/>
    </row>
    <row r="638" spans="1:4" x14ac:dyDescent="0.3">
      <c r="A638" s="1"/>
      <c r="B638" s="1"/>
      <c r="C638" s="1"/>
      <c r="D638" s="1"/>
    </row>
    <row r="639" spans="1:4" x14ac:dyDescent="0.3">
      <c r="A639" s="1"/>
      <c r="B639" s="1"/>
      <c r="C639" s="1"/>
      <c r="D639" s="1"/>
    </row>
    <row r="640" spans="1:4" x14ac:dyDescent="0.3">
      <c r="A640" s="1"/>
      <c r="B640" s="1"/>
      <c r="C640" s="1"/>
      <c r="D640" s="1"/>
    </row>
    <row r="641" spans="1:4" x14ac:dyDescent="0.3">
      <c r="A641" s="1"/>
      <c r="B641" s="1"/>
      <c r="C641" s="1"/>
      <c r="D641" s="1"/>
    </row>
    <row r="642" spans="1:4" x14ac:dyDescent="0.3">
      <c r="A642" s="1"/>
      <c r="B642" s="1"/>
      <c r="C642" s="1"/>
      <c r="D642" s="1"/>
    </row>
    <row r="643" spans="1:4" x14ac:dyDescent="0.3">
      <c r="A643" s="1"/>
      <c r="B643" s="1"/>
      <c r="C643" s="1"/>
      <c r="D643" s="1"/>
    </row>
    <row r="644" spans="1:4" x14ac:dyDescent="0.3">
      <c r="A644" s="1"/>
      <c r="B644" s="1"/>
      <c r="C644" s="1"/>
      <c r="D644" s="1"/>
    </row>
    <row r="645" spans="1:4" x14ac:dyDescent="0.3">
      <c r="A645" s="1"/>
      <c r="B645" s="1"/>
      <c r="C645" s="1"/>
      <c r="D645" s="1"/>
    </row>
    <row r="646" spans="1:4" x14ac:dyDescent="0.3">
      <c r="A646" s="1"/>
      <c r="B646" s="1"/>
      <c r="C646" s="1"/>
      <c r="D646" s="1"/>
    </row>
    <row r="647" spans="1:4" x14ac:dyDescent="0.3">
      <c r="A647" s="1"/>
      <c r="B647" s="1"/>
      <c r="C647" s="1"/>
      <c r="D647" s="1"/>
    </row>
    <row r="648" spans="1:4" x14ac:dyDescent="0.3">
      <c r="A648" s="1"/>
      <c r="B648" s="1"/>
      <c r="C648" s="1"/>
      <c r="D648" s="1"/>
    </row>
    <row r="649" spans="1:4" x14ac:dyDescent="0.3">
      <c r="A649" s="1"/>
      <c r="B649" s="1"/>
      <c r="C649" s="1"/>
      <c r="D649" s="1"/>
    </row>
    <row r="650" spans="1:4" x14ac:dyDescent="0.3">
      <c r="A650" s="1"/>
      <c r="B650" s="1"/>
      <c r="C650" s="1"/>
      <c r="D650" s="1"/>
    </row>
    <row r="651" spans="1:4" x14ac:dyDescent="0.3">
      <c r="A651" s="1"/>
      <c r="B651" s="1"/>
      <c r="C651" s="1"/>
      <c r="D651" s="1"/>
    </row>
    <row r="652" spans="1:4" x14ac:dyDescent="0.3">
      <c r="A652" s="1"/>
      <c r="B652" s="1"/>
      <c r="C652" s="1"/>
      <c r="D652" s="1"/>
    </row>
    <row r="653" spans="1:4" x14ac:dyDescent="0.3">
      <c r="A653" s="1"/>
      <c r="B653" s="1"/>
      <c r="C653" s="1"/>
      <c r="D653" s="1"/>
    </row>
    <row r="654" spans="1:4" x14ac:dyDescent="0.3">
      <c r="A654" s="1"/>
      <c r="B654" s="1"/>
      <c r="C654" s="1"/>
      <c r="D654" s="1"/>
    </row>
    <row r="655" spans="1:4" x14ac:dyDescent="0.3">
      <c r="A655" s="1"/>
      <c r="B655" s="1"/>
      <c r="C655" s="1"/>
      <c r="D655" s="1"/>
    </row>
    <row r="656" spans="1:4" x14ac:dyDescent="0.3">
      <c r="A656" s="1"/>
      <c r="B656" s="1"/>
      <c r="C656" s="1"/>
      <c r="D656" s="1"/>
    </row>
    <row r="657" spans="1:4" x14ac:dyDescent="0.3">
      <c r="A657" s="1"/>
      <c r="B657" s="1"/>
      <c r="C657" s="1"/>
      <c r="D657" s="1"/>
    </row>
    <row r="658" spans="1:4" x14ac:dyDescent="0.3">
      <c r="A658" s="1"/>
      <c r="B658" s="1"/>
      <c r="C658" s="1"/>
      <c r="D658" s="1"/>
    </row>
    <row r="659" spans="1:4" x14ac:dyDescent="0.3">
      <c r="A659" s="1"/>
      <c r="B659" s="1"/>
      <c r="C659" s="1"/>
      <c r="D659" s="1"/>
    </row>
    <row r="660" spans="1:4" x14ac:dyDescent="0.3">
      <c r="A660" s="1"/>
      <c r="B660" s="1"/>
      <c r="C660" s="1"/>
      <c r="D660" s="1"/>
    </row>
    <row r="661" spans="1:4" x14ac:dyDescent="0.3">
      <c r="A661" s="1"/>
      <c r="B661" s="1"/>
      <c r="C661" s="1"/>
      <c r="D661" s="1"/>
    </row>
    <row r="662" spans="1:4" x14ac:dyDescent="0.3">
      <c r="A662" s="1"/>
      <c r="B662" s="1"/>
      <c r="C662" s="1"/>
      <c r="D662" s="1"/>
    </row>
    <row r="663" spans="1:4" x14ac:dyDescent="0.3">
      <c r="A663" s="1"/>
      <c r="B663" s="1"/>
      <c r="C663" s="1"/>
      <c r="D663" s="1"/>
    </row>
    <row r="664" spans="1:4" x14ac:dyDescent="0.3">
      <c r="A664" s="1"/>
      <c r="B664" s="1"/>
      <c r="C664" s="1"/>
      <c r="D664" s="1"/>
    </row>
    <row r="665" spans="1:4" x14ac:dyDescent="0.3">
      <c r="A665" s="1"/>
      <c r="B665" s="1"/>
      <c r="C665" s="1"/>
      <c r="D665" s="1"/>
    </row>
    <row r="666" spans="1:4" x14ac:dyDescent="0.3">
      <c r="A666" s="1"/>
      <c r="B666" s="1"/>
      <c r="C666" s="1"/>
      <c r="D666" s="1"/>
    </row>
    <row r="667" spans="1:4" x14ac:dyDescent="0.3">
      <c r="A667" s="1"/>
      <c r="B667" s="1"/>
      <c r="C667" s="1"/>
      <c r="D667" s="1"/>
    </row>
    <row r="668" spans="1:4" x14ac:dyDescent="0.3">
      <c r="A668" s="1"/>
      <c r="B668" s="1"/>
      <c r="C668" s="1"/>
      <c r="D668" s="1"/>
    </row>
    <row r="669" spans="1:4" x14ac:dyDescent="0.3">
      <c r="A669" s="1"/>
      <c r="B669" s="1"/>
      <c r="C669" s="1"/>
      <c r="D669" s="1"/>
    </row>
    <row r="670" spans="1:4" x14ac:dyDescent="0.3">
      <c r="A670" s="1"/>
      <c r="B670" s="1"/>
      <c r="C670" s="1"/>
      <c r="D670" s="1"/>
    </row>
    <row r="671" spans="1:4" x14ac:dyDescent="0.3">
      <c r="A671" s="1"/>
      <c r="B671" s="1"/>
      <c r="C671" s="1"/>
      <c r="D671" s="1"/>
    </row>
    <row r="672" spans="1:4" x14ac:dyDescent="0.3">
      <c r="A672" s="1"/>
      <c r="B672" s="1"/>
      <c r="C672" s="1"/>
      <c r="D672" s="1"/>
    </row>
    <row r="673" spans="1:4" x14ac:dyDescent="0.3">
      <c r="A673" s="1"/>
      <c r="B673" s="1"/>
      <c r="C673" s="1"/>
      <c r="D673" s="1"/>
    </row>
    <row r="674" spans="1:4" x14ac:dyDescent="0.3">
      <c r="A674" s="1"/>
      <c r="B674" s="1"/>
      <c r="C674" s="1"/>
      <c r="D674" s="1"/>
    </row>
    <row r="675" spans="1:4" x14ac:dyDescent="0.3">
      <c r="A675" s="1"/>
      <c r="B675" s="1"/>
      <c r="C675" s="1"/>
      <c r="D675" s="1"/>
    </row>
    <row r="676" spans="1:4" x14ac:dyDescent="0.3">
      <c r="A676" s="1"/>
      <c r="B676" s="1"/>
      <c r="C676" s="1"/>
      <c r="D676" s="1"/>
    </row>
    <row r="677" spans="1:4" x14ac:dyDescent="0.3">
      <c r="A677" s="1"/>
      <c r="B677" s="1"/>
      <c r="C677" s="1"/>
      <c r="D677" s="1"/>
    </row>
    <row r="678" spans="1:4" x14ac:dyDescent="0.3">
      <c r="A678" s="1"/>
      <c r="B678" s="1"/>
      <c r="C678" s="1"/>
      <c r="D678" s="1"/>
    </row>
    <row r="679" spans="1:4" x14ac:dyDescent="0.3">
      <c r="A679" s="1"/>
      <c r="B679" s="1"/>
      <c r="C679" s="1"/>
      <c r="D679" s="1"/>
    </row>
    <row r="680" spans="1:4" x14ac:dyDescent="0.3">
      <c r="A680" s="1"/>
      <c r="B680" s="1"/>
      <c r="C680" s="1"/>
      <c r="D680" s="1"/>
    </row>
    <row r="681" spans="1:4" x14ac:dyDescent="0.3">
      <c r="A681" s="1"/>
      <c r="B681" s="1"/>
      <c r="C681" s="1"/>
      <c r="D681" s="1"/>
    </row>
    <row r="682" spans="1:4" x14ac:dyDescent="0.3">
      <c r="A682" s="1"/>
      <c r="B682" s="1"/>
      <c r="C682" s="1"/>
      <c r="D682" s="1"/>
    </row>
    <row r="683" spans="1:4" x14ac:dyDescent="0.3">
      <c r="A683" s="1"/>
      <c r="B683" s="1"/>
      <c r="C683" s="1"/>
      <c r="D683" s="1"/>
    </row>
    <row r="684" spans="1:4" x14ac:dyDescent="0.3">
      <c r="A684" s="1"/>
      <c r="B684" s="1"/>
      <c r="C684" s="1"/>
      <c r="D684" s="1"/>
    </row>
    <row r="685" spans="1:4" x14ac:dyDescent="0.3">
      <c r="A685" s="1"/>
      <c r="B685" s="1"/>
      <c r="C685" s="1"/>
      <c r="D685" s="1"/>
    </row>
    <row r="686" spans="1:4" x14ac:dyDescent="0.3">
      <c r="A686" s="1"/>
      <c r="B686" s="1"/>
      <c r="C686" s="1"/>
      <c r="D686" s="1"/>
    </row>
    <row r="687" spans="1:4" x14ac:dyDescent="0.3">
      <c r="A687" s="1"/>
      <c r="B687" s="1"/>
      <c r="C687" s="1"/>
      <c r="D687" s="1"/>
    </row>
    <row r="688" spans="1:4" x14ac:dyDescent="0.3">
      <c r="A688" s="1"/>
      <c r="B688" s="1"/>
      <c r="C688" s="1"/>
      <c r="D688" s="1"/>
    </row>
    <row r="689" spans="1:4" x14ac:dyDescent="0.3">
      <c r="A689" s="1"/>
      <c r="B689" s="1"/>
      <c r="C689" s="1"/>
      <c r="D689" s="1"/>
    </row>
    <row r="690" spans="1:4" x14ac:dyDescent="0.3">
      <c r="A690" s="1"/>
      <c r="B690" s="1"/>
      <c r="C690" s="1"/>
      <c r="D690" s="1"/>
    </row>
    <row r="691" spans="1:4" x14ac:dyDescent="0.3">
      <c r="A691" s="1"/>
      <c r="B691" s="1"/>
      <c r="C691" s="1"/>
      <c r="D691" s="1"/>
    </row>
    <row r="692" spans="1:4" x14ac:dyDescent="0.3">
      <c r="A692" s="1"/>
      <c r="B692" s="1"/>
      <c r="C692" s="1"/>
      <c r="D692" s="1"/>
    </row>
    <row r="693" spans="1:4" x14ac:dyDescent="0.3">
      <c r="A693" s="1"/>
      <c r="B693" s="1"/>
      <c r="C693" s="1"/>
      <c r="D693" s="1"/>
    </row>
    <row r="694" spans="1:4" x14ac:dyDescent="0.3">
      <c r="A694" s="1"/>
      <c r="B694" s="1"/>
      <c r="C694" s="1"/>
      <c r="D694" s="1"/>
    </row>
    <row r="695" spans="1:4" x14ac:dyDescent="0.3">
      <c r="A695" s="1"/>
      <c r="B695" s="1"/>
      <c r="C695" s="1"/>
      <c r="D695" s="1"/>
    </row>
    <row r="696" spans="1:4" x14ac:dyDescent="0.3">
      <c r="A696" s="1"/>
      <c r="B696" s="1"/>
      <c r="C696" s="1"/>
      <c r="D696" s="1"/>
    </row>
    <row r="697" spans="1:4" x14ac:dyDescent="0.3">
      <c r="A697" s="1"/>
      <c r="B697" s="1"/>
      <c r="C697" s="1"/>
      <c r="D697" s="1"/>
    </row>
    <row r="698" spans="1:4" x14ac:dyDescent="0.3">
      <c r="A698" s="1"/>
      <c r="B698" s="1"/>
      <c r="C698" s="1"/>
      <c r="D698" s="1"/>
    </row>
    <row r="699" spans="1:4" x14ac:dyDescent="0.3">
      <c r="A699" s="1"/>
      <c r="B699" s="1"/>
      <c r="C699" s="1"/>
      <c r="D699" s="1"/>
    </row>
    <row r="700" spans="1:4" x14ac:dyDescent="0.3">
      <c r="A700" s="1"/>
      <c r="B700" s="1"/>
      <c r="C700" s="1"/>
      <c r="D700" s="1"/>
    </row>
    <row r="701" spans="1:4" x14ac:dyDescent="0.3">
      <c r="A701" s="1"/>
      <c r="B701" s="1"/>
      <c r="C701" s="1"/>
      <c r="D701" s="1"/>
    </row>
    <row r="702" spans="1:4" x14ac:dyDescent="0.3">
      <c r="A702" s="1"/>
      <c r="B702" s="1"/>
      <c r="C702" s="1"/>
      <c r="D702" s="1"/>
    </row>
    <row r="703" spans="1:4" x14ac:dyDescent="0.3">
      <c r="A703" s="1"/>
      <c r="B703" s="1"/>
      <c r="C703" s="1"/>
      <c r="D703" s="1"/>
    </row>
    <row r="704" spans="1:4" x14ac:dyDescent="0.3">
      <c r="A704" s="1"/>
      <c r="B704" s="1"/>
      <c r="C704" s="1"/>
      <c r="D704" s="1"/>
    </row>
    <row r="705" spans="1:4" x14ac:dyDescent="0.3">
      <c r="A705" s="1"/>
      <c r="B705" s="1"/>
      <c r="C705" s="1"/>
      <c r="D705" s="1"/>
    </row>
    <row r="706" spans="1:4" x14ac:dyDescent="0.3">
      <c r="A706" s="1"/>
      <c r="B706" s="1"/>
      <c r="C706" s="1"/>
      <c r="D706" s="1"/>
    </row>
    <row r="707" spans="1:4" x14ac:dyDescent="0.3">
      <c r="A707" s="1"/>
      <c r="B707" s="1"/>
      <c r="C707" s="1"/>
      <c r="D707" s="1"/>
    </row>
    <row r="708" spans="1:4" x14ac:dyDescent="0.3">
      <c r="A708" s="1"/>
      <c r="B708" s="1"/>
      <c r="C708" s="1"/>
      <c r="D708" s="1"/>
    </row>
    <row r="709" spans="1:4" x14ac:dyDescent="0.3">
      <c r="A709" s="1"/>
      <c r="B709" s="1"/>
      <c r="C709" s="1"/>
      <c r="D709" s="1"/>
    </row>
    <row r="710" spans="1:4" x14ac:dyDescent="0.3">
      <c r="A710" s="1"/>
      <c r="B710" s="1"/>
      <c r="C710" s="1"/>
      <c r="D710" s="1"/>
    </row>
    <row r="711" spans="1:4" x14ac:dyDescent="0.3">
      <c r="A711" s="1"/>
      <c r="B711" s="1"/>
      <c r="C711" s="1"/>
      <c r="D711" s="1"/>
    </row>
    <row r="712" spans="1:4" x14ac:dyDescent="0.3">
      <c r="A712" s="1"/>
      <c r="B712" s="1"/>
      <c r="C712" s="1"/>
      <c r="D712" s="1"/>
    </row>
    <row r="713" spans="1:4" x14ac:dyDescent="0.3">
      <c r="A713" s="1"/>
      <c r="B713" s="1"/>
      <c r="C713" s="1"/>
      <c r="D713" s="1"/>
    </row>
    <row r="714" spans="1:4" x14ac:dyDescent="0.3">
      <c r="A714" s="1"/>
      <c r="B714" s="1"/>
      <c r="C714" s="1"/>
      <c r="D714" s="1"/>
    </row>
    <row r="715" spans="1:4" x14ac:dyDescent="0.3">
      <c r="A715" s="1"/>
      <c r="B715" s="1"/>
      <c r="C715" s="1"/>
      <c r="D715" s="1"/>
    </row>
    <row r="716" spans="1:4" x14ac:dyDescent="0.3">
      <c r="A716" s="1"/>
      <c r="B716" s="1"/>
      <c r="C716" s="1"/>
      <c r="D716" s="1"/>
    </row>
    <row r="717" spans="1:4" x14ac:dyDescent="0.3">
      <c r="A717" s="1"/>
      <c r="B717" s="1"/>
      <c r="C717" s="1"/>
      <c r="D717" s="1"/>
    </row>
    <row r="718" spans="1:4" x14ac:dyDescent="0.3">
      <c r="A718" s="1"/>
      <c r="B718" s="1"/>
      <c r="C718" s="1"/>
      <c r="D718" s="1"/>
    </row>
    <row r="719" spans="1:4" x14ac:dyDescent="0.3">
      <c r="A719" s="1"/>
      <c r="B719" s="1"/>
      <c r="C719" s="1"/>
      <c r="D719" s="1"/>
    </row>
    <row r="720" spans="1:4" x14ac:dyDescent="0.3">
      <c r="A720" s="1"/>
      <c r="B720" s="1"/>
      <c r="C720" s="1"/>
      <c r="D720" s="1"/>
    </row>
    <row r="721" spans="1:4" x14ac:dyDescent="0.3">
      <c r="A721" s="1"/>
      <c r="B721" s="1"/>
      <c r="C721" s="1"/>
      <c r="D721" s="1"/>
    </row>
    <row r="722" spans="1:4" x14ac:dyDescent="0.3">
      <c r="A722" s="1"/>
      <c r="B722" s="1"/>
      <c r="C722" s="1"/>
      <c r="D722" s="1"/>
    </row>
    <row r="723" spans="1:4" x14ac:dyDescent="0.3">
      <c r="A723" s="1"/>
      <c r="B723" s="1"/>
      <c r="C723" s="1"/>
      <c r="D723" s="1"/>
    </row>
    <row r="724" spans="1:4" x14ac:dyDescent="0.3">
      <c r="A724" s="1"/>
      <c r="B724" s="1"/>
      <c r="C724" s="1"/>
      <c r="D724" s="1"/>
    </row>
    <row r="725" spans="1:4" x14ac:dyDescent="0.3">
      <c r="A725" s="1"/>
      <c r="B725" s="1"/>
      <c r="C725" s="1"/>
      <c r="D725" s="1"/>
    </row>
    <row r="726" spans="1:4" x14ac:dyDescent="0.3">
      <c r="A726" s="1"/>
      <c r="B726" s="1"/>
      <c r="C726" s="1"/>
      <c r="D726" s="1"/>
    </row>
    <row r="727" spans="1:4" x14ac:dyDescent="0.3">
      <c r="A727" s="1"/>
      <c r="B727" s="1"/>
      <c r="C727" s="1"/>
      <c r="D727" s="1"/>
    </row>
    <row r="728" spans="1:4" x14ac:dyDescent="0.3">
      <c r="A728" s="1"/>
      <c r="B728" s="1"/>
      <c r="C728" s="1"/>
      <c r="D728" s="1"/>
    </row>
    <row r="729" spans="1:4" x14ac:dyDescent="0.3">
      <c r="A729" s="1"/>
      <c r="B729" s="1"/>
      <c r="C729" s="1"/>
      <c r="D729" s="1"/>
    </row>
    <row r="730" spans="1:4" x14ac:dyDescent="0.3">
      <c r="A730" s="1"/>
      <c r="B730" s="1"/>
      <c r="C730" s="1"/>
      <c r="D730" s="1"/>
    </row>
    <row r="731" spans="1:4" x14ac:dyDescent="0.3">
      <c r="A731" s="1"/>
      <c r="B731" s="1"/>
      <c r="C731" s="1"/>
      <c r="D731" s="1"/>
    </row>
    <row r="732" spans="1:4" x14ac:dyDescent="0.3">
      <c r="A732" s="1"/>
      <c r="B732" s="1"/>
      <c r="C732" s="1"/>
      <c r="D732" s="1"/>
    </row>
    <row r="733" spans="1:4" x14ac:dyDescent="0.3">
      <c r="A733" s="1"/>
      <c r="B733" s="1"/>
      <c r="C733" s="1"/>
      <c r="D733" s="1"/>
    </row>
    <row r="734" spans="1:4" x14ac:dyDescent="0.3">
      <c r="A734" s="1"/>
      <c r="B734" s="1"/>
      <c r="C734" s="1"/>
      <c r="D734" s="1"/>
    </row>
    <row r="735" spans="1:4" x14ac:dyDescent="0.3">
      <c r="A735" s="1"/>
      <c r="B735" s="1"/>
      <c r="C735" s="1"/>
      <c r="D735" s="1"/>
    </row>
    <row r="736" spans="1:4" x14ac:dyDescent="0.3">
      <c r="A736" s="1"/>
      <c r="B736" s="1"/>
      <c r="C736" s="1"/>
      <c r="D736" s="1"/>
    </row>
    <row r="737" spans="1:4" x14ac:dyDescent="0.3">
      <c r="A737" s="1"/>
      <c r="B737" s="1"/>
      <c r="C737" s="1"/>
      <c r="D737" s="1"/>
    </row>
    <row r="738" spans="1:4" x14ac:dyDescent="0.3">
      <c r="A738" s="1"/>
      <c r="B738" s="1"/>
      <c r="C738" s="1"/>
      <c r="D738" s="1"/>
    </row>
    <row r="739" spans="1:4" x14ac:dyDescent="0.3">
      <c r="A739" s="1"/>
      <c r="B739" s="1"/>
      <c r="C739" s="1"/>
      <c r="D739" s="1"/>
    </row>
    <row r="740" spans="1:4" x14ac:dyDescent="0.3">
      <c r="A740" s="1"/>
      <c r="B740" s="1"/>
      <c r="C740" s="1"/>
      <c r="D740" s="1"/>
    </row>
    <row r="741" spans="1:4" x14ac:dyDescent="0.3">
      <c r="A741" s="1"/>
      <c r="B741" s="1"/>
      <c r="C741" s="1"/>
      <c r="D741" s="1"/>
    </row>
    <row r="742" spans="1:4" x14ac:dyDescent="0.3">
      <c r="A742" s="1"/>
      <c r="B742" s="1"/>
      <c r="C742" s="1"/>
      <c r="D742" s="1"/>
    </row>
    <row r="743" spans="1:4" x14ac:dyDescent="0.3">
      <c r="A743" s="1"/>
      <c r="B743" s="1"/>
      <c r="C743" s="1"/>
      <c r="D743" s="1"/>
    </row>
    <row r="744" spans="1:4" x14ac:dyDescent="0.3">
      <c r="A744" s="1"/>
      <c r="B744" s="1"/>
      <c r="C744" s="1"/>
      <c r="D744" s="1"/>
    </row>
    <row r="745" spans="1:4" x14ac:dyDescent="0.3">
      <c r="A745" s="1"/>
      <c r="B745" s="1"/>
      <c r="C745" s="1"/>
      <c r="D745" s="1"/>
    </row>
    <row r="746" spans="1:4" x14ac:dyDescent="0.3">
      <c r="A746" s="1"/>
      <c r="B746" s="1"/>
      <c r="C746" s="1"/>
      <c r="D746" s="1"/>
    </row>
    <row r="747" spans="1:4" x14ac:dyDescent="0.3">
      <c r="A747" s="1"/>
      <c r="B747" s="1"/>
      <c r="C747" s="1"/>
      <c r="D747" s="1"/>
    </row>
    <row r="748" spans="1:4" x14ac:dyDescent="0.3">
      <c r="A748" s="1"/>
      <c r="B748" s="1"/>
      <c r="C748" s="1"/>
      <c r="D748" s="1"/>
    </row>
    <row r="749" spans="1:4" x14ac:dyDescent="0.3">
      <c r="A749" s="1"/>
      <c r="B749" s="1"/>
      <c r="C749" s="1"/>
      <c r="D749" s="1"/>
    </row>
    <row r="750" spans="1:4" x14ac:dyDescent="0.3">
      <c r="A750" s="1"/>
      <c r="B750" s="1"/>
      <c r="C750" s="1"/>
      <c r="D750" s="1"/>
    </row>
    <row r="751" spans="1:4" x14ac:dyDescent="0.3">
      <c r="A751" s="1"/>
      <c r="B751" s="1"/>
      <c r="C751" s="1"/>
      <c r="D751" s="1"/>
    </row>
    <row r="752" spans="1:4" x14ac:dyDescent="0.3">
      <c r="A752" s="1"/>
      <c r="B752" s="1"/>
      <c r="C752" s="1"/>
      <c r="D752" s="1"/>
    </row>
    <row r="753" spans="1:4" x14ac:dyDescent="0.3">
      <c r="A753" s="1"/>
      <c r="B753" s="1"/>
      <c r="C753" s="1"/>
      <c r="D753" s="1"/>
    </row>
    <row r="754" spans="1:4" x14ac:dyDescent="0.3">
      <c r="A754" s="1"/>
      <c r="B754" s="1"/>
      <c r="C754" s="1"/>
      <c r="D754" s="1"/>
    </row>
    <row r="755" spans="1:4" x14ac:dyDescent="0.3">
      <c r="A755" s="1"/>
      <c r="B755" s="1"/>
      <c r="C755" s="1"/>
      <c r="D755" s="1"/>
    </row>
    <row r="756" spans="1:4" x14ac:dyDescent="0.3">
      <c r="A756" s="1"/>
      <c r="B756" s="1"/>
      <c r="C756" s="1"/>
      <c r="D756" s="1"/>
    </row>
    <row r="757" spans="1:4" x14ac:dyDescent="0.3">
      <c r="A757" s="1"/>
      <c r="B757" s="1"/>
      <c r="C757" s="1"/>
      <c r="D757" s="1"/>
    </row>
    <row r="758" spans="1:4" x14ac:dyDescent="0.3">
      <c r="A758" s="1"/>
      <c r="B758" s="1"/>
      <c r="C758" s="1"/>
      <c r="D758" s="1"/>
    </row>
    <row r="759" spans="1:4" x14ac:dyDescent="0.3">
      <c r="A759" s="1"/>
      <c r="B759" s="1"/>
      <c r="C759" s="1"/>
      <c r="D759" s="1"/>
    </row>
    <row r="760" spans="1:4" x14ac:dyDescent="0.3">
      <c r="A760" s="1"/>
      <c r="B760" s="1"/>
      <c r="C760" s="1"/>
      <c r="D760" s="1"/>
    </row>
    <row r="761" spans="1:4" x14ac:dyDescent="0.3">
      <c r="A761" s="1"/>
      <c r="B761" s="1"/>
      <c r="C761" s="1"/>
      <c r="D761" s="1"/>
    </row>
    <row r="762" spans="1:4" x14ac:dyDescent="0.3">
      <c r="A762" s="1"/>
      <c r="B762" s="1"/>
      <c r="C762" s="1"/>
      <c r="D762" s="1"/>
    </row>
    <row r="763" spans="1:4" x14ac:dyDescent="0.3">
      <c r="A763" s="1"/>
      <c r="B763" s="1"/>
      <c r="C763" s="1"/>
      <c r="D763" s="1"/>
    </row>
    <row r="764" spans="1:4" x14ac:dyDescent="0.3">
      <c r="A764" s="1"/>
      <c r="B764" s="1"/>
      <c r="C764" s="1"/>
      <c r="D764" s="1"/>
    </row>
    <row r="765" spans="1:4" x14ac:dyDescent="0.3">
      <c r="A765" s="1"/>
      <c r="B765" s="1"/>
      <c r="C765" s="1"/>
      <c r="D765" s="1"/>
    </row>
    <row r="766" spans="1:4" x14ac:dyDescent="0.3">
      <c r="A766" s="1"/>
      <c r="B766" s="1"/>
      <c r="C766" s="1"/>
      <c r="D766" s="1"/>
    </row>
    <row r="767" spans="1:4" x14ac:dyDescent="0.3">
      <c r="A767" s="1"/>
      <c r="B767" s="1"/>
      <c r="C767" s="1"/>
      <c r="D767" s="1"/>
    </row>
    <row r="768" spans="1:4" x14ac:dyDescent="0.3">
      <c r="A768" s="1"/>
      <c r="B768" s="1"/>
      <c r="C768" s="1"/>
      <c r="D768" s="1"/>
    </row>
    <row r="769" spans="1:4" x14ac:dyDescent="0.3">
      <c r="A769" s="1"/>
      <c r="B769" s="1"/>
      <c r="C769" s="1"/>
      <c r="D769" s="1"/>
    </row>
    <row r="770" spans="1:4" x14ac:dyDescent="0.3">
      <c r="A770" s="1"/>
      <c r="B770" s="1"/>
      <c r="C770" s="1"/>
      <c r="D770" s="1"/>
    </row>
    <row r="771" spans="1:4" x14ac:dyDescent="0.3">
      <c r="A771" s="1"/>
      <c r="B771" s="1"/>
      <c r="C771" s="1"/>
      <c r="D771" s="1"/>
    </row>
    <row r="772" spans="1:4" x14ac:dyDescent="0.3">
      <c r="A772" s="1"/>
      <c r="B772" s="1"/>
      <c r="C772" s="1"/>
      <c r="D772" s="1"/>
    </row>
    <row r="773" spans="1:4" x14ac:dyDescent="0.3">
      <c r="A773" s="1"/>
      <c r="B773" s="1"/>
      <c r="C773" s="1"/>
      <c r="D773" s="1"/>
    </row>
    <row r="774" spans="1:4" x14ac:dyDescent="0.3">
      <c r="A774" s="1"/>
      <c r="B774" s="1"/>
      <c r="C774" s="1"/>
      <c r="D774" s="1"/>
    </row>
    <row r="775" spans="1:4" x14ac:dyDescent="0.3">
      <c r="A775" s="1"/>
      <c r="B775" s="1"/>
      <c r="C775" s="1"/>
      <c r="D775" s="1"/>
    </row>
    <row r="776" spans="1:4" x14ac:dyDescent="0.3">
      <c r="A776" s="1"/>
      <c r="B776" s="1"/>
      <c r="C776" s="1"/>
      <c r="D776" s="1"/>
    </row>
    <row r="777" spans="1:4" x14ac:dyDescent="0.3">
      <c r="A777" s="1"/>
      <c r="B777" s="1"/>
      <c r="C777" s="1"/>
      <c r="D777" s="1"/>
    </row>
    <row r="778" spans="1:4" x14ac:dyDescent="0.3">
      <c r="A778" s="1"/>
      <c r="B778" s="1"/>
      <c r="C778" s="1"/>
      <c r="D778" s="1"/>
    </row>
    <row r="779" spans="1:4" x14ac:dyDescent="0.3">
      <c r="A779" s="1"/>
      <c r="B779" s="1"/>
      <c r="C779" s="1"/>
      <c r="D779" s="1"/>
    </row>
    <row r="780" spans="1:4" x14ac:dyDescent="0.3">
      <c r="A780" s="1"/>
      <c r="B780" s="1"/>
      <c r="C780" s="1"/>
      <c r="D780" s="1"/>
    </row>
    <row r="781" spans="1:4" x14ac:dyDescent="0.3">
      <c r="A781" s="1"/>
      <c r="B781" s="1"/>
      <c r="C781" s="1"/>
      <c r="D781" s="1"/>
    </row>
    <row r="782" spans="1:4" x14ac:dyDescent="0.3">
      <c r="A782" s="1"/>
      <c r="B782" s="1"/>
      <c r="C782" s="1"/>
      <c r="D782" s="1"/>
    </row>
    <row r="783" spans="1:4" x14ac:dyDescent="0.3">
      <c r="A783" s="1"/>
      <c r="B783" s="1"/>
      <c r="C783" s="1"/>
      <c r="D783" s="1"/>
    </row>
    <row r="784" spans="1:4" x14ac:dyDescent="0.3">
      <c r="A784" s="1"/>
      <c r="B784" s="1"/>
      <c r="C784" s="1"/>
      <c r="D784" s="1"/>
    </row>
    <row r="785" spans="1:4" x14ac:dyDescent="0.3">
      <c r="A785" s="1"/>
      <c r="B785" s="1"/>
      <c r="C785" s="1"/>
      <c r="D785" s="1"/>
    </row>
    <row r="786" spans="1:4" x14ac:dyDescent="0.3">
      <c r="A786" s="1"/>
      <c r="B786" s="1"/>
      <c r="C786" s="1"/>
      <c r="D786" s="1"/>
    </row>
    <row r="787" spans="1:4" x14ac:dyDescent="0.3">
      <c r="A787" s="1"/>
      <c r="B787" s="1"/>
      <c r="C787" s="1"/>
      <c r="D787" s="1"/>
    </row>
    <row r="788" spans="1:4" x14ac:dyDescent="0.3">
      <c r="A788" s="1"/>
      <c r="B788" s="1"/>
      <c r="C788" s="1"/>
      <c r="D788" s="1"/>
    </row>
    <row r="789" spans="1:4" x14ac:dyDescent="0.3">
      <c r="A789" s="1"/>
      <c r="B789" s="1"/>
      <c r="C789" s="1"/>
      <c r="D789" s="1"/>
    </row>
    <row r="790" spans="1:4" x14ac:dyDescent="0.3">
      <c r="A790" s="1"/>
      <c r="B790" s="1"/>
      <c r="C790" s="1"/>
      <c r="D790" s="1"/>
    </row>
    <row r="791" spans="1:4" x14ac:dyDescent="0.3">
      <c r="A791" s="1"/>
      <c r="B791" s="1"/>
      <c r="C791" s="1"/>
      <c r="D791" s="1"/>
    </row>
    <row r="792" spans="1:4" x14ac:dyDescent="0.3">
      <c r="A792" s="1"/>
      <c r="B792" s="1"/>
      <c r="C792" s="1"/>
      <c r="D792" s="1"/>
    </row>
    <row r="793" spans="1:4" x14ac:dyDescent="0.3">
      <c r="A793" s="1"/>
      <c r="B793" s="1"/>
      <c r="C793" s="1"/>
      <c r="D793" s="1"/>
    </row>
    <row r="794" spans="1:4" x14ac:dyDescent="0.3">
      <c r="A794" s="1"/>
      <c r="B794" s="1"/>
      <c r="C794" s="1"/>
      <c r="D794" s="1"/>
    </row>
    <row r="795" spans="1:4" x14ac:dyDescent="0.3">
      <c r="A795" s="1"/>
      <c r="B795" s="1"/>
      <c r="C795" s="1"/>
      <c r="D795" s="1"/>
    </row>
    <row r="796" spans="1:4" x14ac:dyDescent="0.3">
      <c r="A796" s="1"/>
      <c r="B796" s="1"/>
      <c r="C796" s="1"/>
      <c r="D796" s="1"/>
    </row>
    <row r="797" spans="1:4" x14ac:dyDescent="0.3">
      <c r="A797" s="1"/>
      <c r="B797" s="1"/>
      <c r="C797" s="1"/>
      <c r="D797" s="1"/>
    </row>
    <row r="798" spans="1:4" x14ac:dyDescent="0.3">
      <c r="A798" s="1"/>
      <c r="B798" s="1"/>
      <c r="C798" s="1"/>
      <c r="D798" s="1"/>
    </row>
    <row r="799" spans="1:4" x14ac:dyDescent="0.3">
      <c r="A799" s="1"/>
      <c r="B799" s="1"/>
      <c r="C799" s="1"/>
      <c r="D799" s="1"/>
    </row>
    <row r="800" spans="1:4" x14ac:dyDescent="0.3">
      <c r="A800" s="1"/>
      <c r="B800" s="1"/>
      <c r="C800" s="1"/>
      <c r="D800" s="1"/>
    </row>
    <row r="801" spans="1:4" x14ac:dyDescent="0.3">
      <c r="A801" s="1"/>
      <c r="B801" s="1"/>
      <c r="C801" s="1"/>
      <c r="D801" s="1"/>
    </row>
    <row r="802" spans="1:4" x14ac:dyDescent="0.3">
      <c r="A802" s="1"/>
      <c r="B802" s="1"/>
      <c r="C802" s="1"/>
      <c r="D802" s="1"/>
    </row>
    <row r="803" spans="1:4" x14ac:dyDescent="0.3">
      <c r="A803" s="1"/>
      <c r="B803" s="1"/>
      <c r="C803" s="1"/>
      <c r="D803" s="1"/>
    </row>
    <row r="804" spans="1:4" x14ac:dyDescent="0.3">
      <c r="A804" s="1"/>
      <c r="B804" s="1"/>
      <c r="C804" s="1"/>
      <c r="D804" s="1"/>
    </row>
    <row r="805" spans="1:4" x14ac:dyDescent="0.3">
      <c r="A805" s="1"/>
      <c r="B805" s="1"/>
      <c r="C805" s="1"/>
      <c r="D805" s="1"/>
    </row>
    <row r="806" spans="1:4" x14ac:dyDescent="0.3">
      <c r="A806" s="1"/>
      <c r="B806" s="1"/>
      <c r="C806" s="1"/>
      <c r="D806" s="1"/>
    </row>
    <row r="807" spans="1:4" x14ac:dyDescent="0.3">
      <c r="A807" s="1"/>
      <c r="B807" s="1"/>
      <c r="C807" s="1"/>
      <c r="D807" s="1"/>
    </row>
    <row r="808" spans="1:4" x14ac:dyDescent="0.3">
      <c r="A808" s="1"/>
      <c r="B808" s="1"/>
      <c r="C808" s="1"/>
      <c r="D808" s="1"/>
    </row>
    <row r="809" spans="1:4" x14ac:dyDescent="0.3">
      <c r="A809" s="1"/>
      <c r="B809" s="1"/>
      <c r="C809" s="1"/>
      <c r="D809" s="1"/>
    </row>
    <row r="810" spans="1:4" x14ac:dyDescent="0.3">
      <c r="A810" s="1"/>
      <c r="B810" s="1"/>
      <c r="C810" s="1"/>
      <c r="D810" s="1"/>
    </row>
    <row r="811" spans="1:4" x14ac:dyDescent="0.3">
      <c r="A811" s="1"/>
      <c r="B811" s="1"/>
      <c r="C811" s="1"/>
      <c r="D811" s="1"/>
    </row>
    <row r="812" spans="1:4" x14ac:dyDescent="0.3">
      <c r="A812" s="1"/>
      <c r="B812" s="1"/>
      <c r="C812" s="1"/>
      <c r="D812" s="1"/>
    </row>
    <row r="813" spans="1:4" x14ac:dyDescent="0.3">
      <c r="A813" s="1"/>
      <c r="B813" s="1"/>
      <c r="C813" s="1"/>
      <c r="D813" s="1"/>
    </row>
    <row r="814" spans="1:4" x14ac:dyDescent="0.3">
      <c r="A814" s="1"/>
      <c r="B814" s="1"/>
      <c r="C814" s="1"/>
      <c r="D814" s="1"/>
    </row>
    <row r="815" spans="1:4" x14ac:dyDescent="0.3">
      <c r="A815" s="1"/>
      <c r="B815" s="1"/>
      <c r="C815" s="1"/>
      <c r="D815" s="1"/>
    </row>
    <row r="816" spans="1:4" x14ac:dyDescent="0.3">
      <c r="A816" s="1"/>
      <c r="B816" s="1"/>
      <c r="C816" s="1"/>
      <c r="D816" s="1"/>
    </row>
    <row r="817" spans="1:4" x14ac:dyDescent="0.3">
      <c r="A817" s="1"/>
      <c r="B817" s="1"/>
      <c r="C817" s="1"/>
      <c r="D817" s="1"/>
    </row>
    <row r="818" spans="1:4" x14ac:dyDescent="0.3">
      <c r="A818" s="1"/>
      <c r="B818" s="1"/>
      <c r="C818" s="1"/>
      <c r="D818" s="1"/>
    </row>
    <row r="819" spans="1:4" x14ac:dyDescent="0.3">
      <c r="A819" s="1"/>
      <c r="B819" s="1"/>
      <c r="C819" s="1"/>
      <c r="D819" s="1"/>
    </row>
    <row r="820" spans="1:4" x14ac:dyDescent="0.3">
      <c r="A820" s="1"/>
      <c r="B820" s="1"/>
      <c r="C820" s="1"/>
      <c r="D820" s="1"/>
    </row>
    <row r="821" spans="1:4" x14ac:dyDescent="0.3">
      <c r="A821" s="1"/>
      <c r="B821" s="1"/>
      <c r="C821" s="1"/>
      <c r="D821" s="1"/>
    </row>
    <row r="822" spans="1:4" x14ac:dyDescent="0.3">
      <c r="A822" s="1"/>
      <c r="B822" s="1"/>
      <c r="C822" s="1"/>
      <c r="D822" s="1"/>
    </row>
    <row r="823" spans="1:4" x14ac:dyDescent="0.3">
      <c r="A823" s="1"/>
      <c r="B823" s="1"/>
      <c r="C823" s="1"/>
      <c r="D823" s="1"/>
    </row>
    <row r="824" spans="1:4" x14ac:dyDescent="0.3">
      <c r="A824" s="1"/>
      <c r="B824" s="1"/>
      <c r="C824" s="1"/>
      <c r="D824" s="1"/>
    </row>
    <row r="825" spans="1:4" x14ac:dyDescent="0.3">
      <c r="A825" s="1"/>
      <c r="B825" s="1"/>
      <c r="C825" s="1"/>
      <c r="D825" s="1"/>
    </row>
    <row r="826" spans="1:4" x14ac:dyDescent="0.3">
      <c r="A826" s="1"/>
      <c r="B826" s="1"/>
      <c r="C826" s="1"/>
      <c r="D826" s="1"/>
    </row>
    <row r="827" spans="1:4" x14ac:dyDescent="0.3">
      <c r="A827" s="1"/>
      <c r="B827" s="1"/>
      <c r="C827" s="1"/>
      <c r="D827" s="1"/>
    </row>
    <row r="828" spans="1:4" x14ac:dyDescent="0.3">
      <c r="A828" s="1"/>
      <c r="B828" s="1"/>
      <c r="C828" s="1"/>
      <c r="D828" s="1"/>
    </row>
    <row r="829" spans="1:4" x14ac:dyDescent="0.3">
      <c r="A829" s="1"/>
      <c r="B829" s="1"/>
      <c r="C829" s="1"/>
      <c r="D829" s="1"/>
    </row>
    <row r="830" spans="1:4" x14ac:dyDescent="0.3">
      <c r="A830" s="1"/>
      <c r="B830" s="1"/>
      <c r="C830" s="1"/>
      <c r="D830" s="1"/>
    </row>
    <row r="831" spans="1:4" x14ac:dyDescent="0.3">
      <c r="A831" s="1"/>
      <c r="B831" s="1"/>
      <c r="C831" s="1"/>
      <c r="D831" s="1"/>
    </row>
    <row r="832" spans="1:4" x14ac:dyDescent="0.3">
      <c r="A832" s="1"/>
      <c r="B832" s="1"/>
      <c r="C832" s="1"/>
      <c r="D832" s="1"/>
    </row>
    <row r="833" spans="1:4" x14ac:dyDescent="0.3">
      <c r="A833" s="1"/>
      <c r="B833" s="1"/>
      <c r="C833" s="1"/>
      <c r="D833" s="1"/>
    </row>
    <row r="834" spans="1:4" x14ac:dyDescent="0.3">
      <c r="A834" s="1"/>
      <c r="B834" s="1"/>
      <c r="C834" s="1"/>
      <c r="D834" s="1"/>
    </row>
    <row r="835" spans="1:4" x14ac:dyDescent="0.3">
      <c r="A835" s="1"/>
      <c r="B835" s="1"/>
      <c r="C835" s="1"/>
      <c r="D835" s="1"/>
    </row>
    <row r="836" spans="1:4" x14ac:dyDescent="0.3">
      <c r="A836" s="1"/>
      <c r="B836" s="1"/>
      <c r="C836" s="1"/>
      <c r="D836" s="1"/>
    </row>
    <row r="837" spans="1:4" x14ac:dyDescent="0.3">
      <c r="A837" s="1"/>
      <c r="B837" s="1"/>
      <c r="C837" s="1"/>
      <c r="D837" s="1"/>
    </row>
    <row r="838" spans="1:4" x14ac:dyDescent="0.3">
      <c r="A838" s="1"/>
      <c r="B838" s="1"/>
      <c r="C838" s="1"/>
      <c r="D838" s="1"/>
    </row>
    <row r="839" spans="1:4" x14ac:dyDescent="0.3">
      <c r="A839" s="1"/>
      <c r="B839" s="1"/>
      <c r="C839" s="1"/>
      <c r="D839" s="1"/>
    </row>
    <row r="840" spans="1:4" x14ac:dyDescent="0.3">
      <c r="A840" s="1"/>
      <c r="B840" s="1"/>
      <c r="C840" s="1"/>
      <c r="D840" s="1"/>
    </row>
    <row r="841" spans="1:4" x14ac:dyDescent="0.3">
      <c r="A841" s="1"/>
      <c r="B841" s="1"/>
      <c r="C841" s="1"/>
      <c r="D841" s="1"/>
    </row>
    <row r="842" spans="1:4" x14ac:dyDescent="0.3">
      <c r="A842" s="1"/>
      <c r="B842" s="1"/>
      <c r="C842" s="1"/>
      <c r="D842" s="1"/>
    </row>
    <row r="843" spans="1:4" x14ac:dyDescent="0.3">
      <c r="A843" s="1"/>
      <c r="B843" s="1"/>
      <c r="C843" s="1"/>
      <c r="D843" s="1"/>
    </row>
    <row r="844" spans="1:4" x14ac:dyDescent="0.3">
      <c r="A844" s="1"/>
      <c r="B844" s="1"/>
      <c r="C844" s="1"/>
      <c r="D844" s="1"/>
    </row>
    <row r="845" spans="1:4" x14ac:dyDescent="0.3">
      <c r="A845" s="1"/>
      <c r="B845" s="1"/>
      <c r="C845" s="1"/>
      <c r="D845" s="1"/>
    </row>
    <row r="846" spans="1:4" x14ac:dyDescent="0.3">
      <c r="A846" s="1"/>
      <c r="B846" s="1"/>
      <c r="C846" s="1"/>
      <c r="D846" s="1"/>
    </row>
    <row r="847" spans="1:4" x14ac:dyDescent="0.3">
      <c r="A847" s="1"/>
      <c r="B847" s="1"/>
      <c r="C847" s="1"/>
      <c r="D847" s="1"/>
    </row>
    <row r="848" spans="1:4" x14ac:dyDescent="0.3">
      <c r="A848" s="1"/>
      <c r="B848" s="1"/>
      <c r="C848" s="1"/>
      <c r="D848" s="1"/>
    </row>
    <row r="849" spans="1:4" x14ac:dyDescent="0.3">
      <c r="A849" s="1"/>
      <c r="B849" s="1"/>
      <c r="C849" s="1"/>
      <c r="D849" s="1"/>
    </row>
    <row r="850" spans="1:4" x14ac:dyDescent="0.3">
      <c r="A850" s="1"/>
      <c r="B850" s="1"/>
      <c r="C850" s="1"/>
      <c r="D850" s="1"/>
    </row>
    <row r="851" spans="1:4" x14ac:dyDescent="0.3">
      <c r="A851" s="1"/>
      <c r="B851" s="1"/>
      <c r="C851" s="1"/>
      <c r="D851" s="1"/>
    </row>
    <row r="852" spans="1:4" x14ac:dyDescent="0.3">
      <c r="A852" s="1"/>
      <c r="B852" s="1"/>
      <c r="C852" s="1"/>
      <c r="D852" s="1"/>
    </row>
    <row r="853" spans="1:4" x14ac:dyDescent="0.3">
      <c r="A853" s="1"/>
      <c r="B853" s="1"/>
      <c r="C853" s="1"/>
      <c r="D853" s="1"/>
    </row>
    <row r="854" spans="1:4" x14ac:dyDescent="0.3">
      <c r="A854" s="1"/>
      <c r="B854" s="1"/>
      <c r="C854" s="1"/>
      <c r="D854" s="1"/>
    </row>
    <row r="855" spans="1:4" x14ac:dyDescent="0.3">
      <c r="A855" s="1"/>
      <c r="B855" s="1"/>
      <c r="C855" s="1"/>
      <c r="D855" s="1"/>
    </row>
    <row r="856" spans="1:4" x14ac:dyDescent="0.3">
      <c r="A856" s="1"/>
      <c r="B856" s="1"/>
      <c r="C856" s="1"/>
      <c r="D856" s="1"/>
    </row>
    <row r="857" spans="1:4" x14ac:dyDescent="0.3">
      <c r="A857" s="1"/>
      <c r="B857" s="1"/>
      <c r="C857" s="1"/>
      <c r="D857" s="1"/>
    </row>
    <row r="858" spans="1:4" x14ac:dyDescent="0.3">
      <c r="A858" s="1"/>
      <c r="B858" s="1"/>
      <c r="C858" s="1"/>
      <c r="D858" s="1"/>
    </row>
    <row r="859" spans="1:4" x14ac:dyDescent="0.3">
      <c r="A859" s="1"/>
      <c r="B859" s="1"/>
      <c r="C859" s="1"/>
      <c r="D859" s="1"/>
    </row>
    <row r="860" spans="1:4" x14ac:dyDescent="0.3">
      <c r="A860" s="1"/>
      <c r="B860" s="1"/>
      <c r="C860" s="1"/>
      <c r="D860" s="1"/>
    </row>
    <row r="861" spans="1:4" x14ac:dyDescent="0.3">
      <c r="A861" s="1"/>
      <c r="B861" s="1"/>
      <c r="C861" s="1"/>
      <c r="D861" s="1"/>
    </row>
    <row r="862" spans="1:4" x14ac:dyDescent="0.3">
      <c r="A862" s="1"/>
      <c r="B862" s="1"/>
      <c r="C862" s="1"/>
      <c r="D862" s="1"/>
    </row>
    <row r="863" spans="1:4" x14ac:dyDescent="0.3">
      <c r="A863" s="1"/>
      <c r="B863" s="1"/>
      <c r="C863" s="1"/>
      <c r="D863" s="1"/>
    </row>
    <row r="864" spans="1:4" x14ac:dyDescent="0.3">
      <c r="A864" s="1"/>
      <c r="B864" s="1"/>
      <c r="C864" s="1"/>
      <c r="D864" s="1"/>
    </row>
    <row r="865" spans="1:4" x14ac:dyDescent="0.3">
      <c r="A865" s="1"/>
      <c r="B865" s="1"/>
      <c r="C865" s="1"/>
      <c r="D865" s="1"/>
    </row>
    <row r="866" spans="1:4" x14ac:dyDescent="0.3">
      <c r="A866" s="1"/>
      <c r="B866" s="1"/>
      <c r="C866" s="1"/>
      <c r="D866" s="1"/>
    </row>
    <row r="867" spans="1:4" x14ac:dyDescent="0.3">
      <c r="A867" s="1"/>
      <c r="B867" s="1"/>
      <c r="C867" s="1"/>
      <c r="D867" s="1"/>
    </row>
    <row r="868" spans="1:4" x14ac:dyDescent="0.3">
      <c r="A868" s="1"/>
      <c r="B868" s="1"/>
      <c r="C868" s="1"/>
      <c r="D868" s="1"/>
    </row>
    <row r="869" spans="1:4" x14ac:dyDescent="0.3">
      <c r="A869" s="1"/>
      <c r="B869" s="1"/>
      <c r="C869" s="1"/>
      <c r="D869" s="1"/>
    </row>
    <row r="870" spans="1:4" x14ac:dyDescent="0.3">
      <c r="A870" s="1"/>
      <c r="B870" s="1"/>
      <c r="C870" s="1"/>
      <c r="D870" s="1"/>
    </row>
    <row r="871" spans="1:4" x14ac:dyDescent="0.3">
      <c r="A871" s="1"/>
      <c r="B871" s="1"/>
      <c r="C871" s="1"/>
      <c r="D871" s="1"/>
    </row>
    <row r="872" spans="1:4" x14ac:dyDescent="0.3">
      <c r="A872" s="1"/>
      <c r="B872" s="1"/>
      <c r="C872" s="1"/>
      <c r="D872" s="1"/>
    </row>
    <row r="873" spans="1:4" x14ac:dyDescent="0.3">
      <c r="A873" s="1"/>
      <c r="B873" s="1"/>
      <c r="C873" s="1"/>
      <c r="D873" s="1"/>
    </row>
    <row r="874" spans="1:4" x14ac:dyDescent="0.3">
      <c r="A874" s="1"/>
      <c r="B874" s="1"/>
      <c r="C874" s="1"/>
      <c r="D874" s="1"/>
    </row>
    <row r="875" spans="1:4" x14ac:dyDescent="0.3">
      <c r="A875" s="1"/>
      <c r="B875" s="1"/>
      <c r="C875" s="1"/>
      <c r="D875" s="1"/>
    </row>
    <row r="876" spans="1:4" x14ac:dyDescent="0.3">
      <c r="A876" s="1"/>
      <c r="B876" s="1"/>
      <c r="C876" s="1"/>
      <c r="D876" s="1"/>
    </row>
    <row r="877" spans="1:4" x14ac:dyDescent="0.3">
      <c r="A877" s="1"/>
      <c r="B877" s="1"/>
      <c r="C877" s="1"/>
      <c r="D877" s="1"/>
    </row>
    <row r="878" spans="1:4" x14ac:dyDescent="0.3">
      <c r="A878" s="1"/>
      <c r="B878" s="1"/>
      <c r="C878" s="1"/>
      <c r="D878" s="1"/>
    </row>
    <row r="879" spans="1:4" x14ac:dyDescent="0.3">
      <c r="A879" s="1"/>
      <c r="B879" s="1"/>
      <c r="C879" s="1"/>
      <c r="D879" s="1"/>
    </row>
    <row r="880" spans="1:4" x14ac:dyDescent="0.3">
      <c r="A880" s="1"/>
      <c r="B880" s="1"/>
      <c r="C880" s="1"/>
      <c r="D880" s="1"/>
    </row>
    <row r="881" spans="1:4" x14ac:dyDescent="0.3">
      <c r="A881" s="1"/>
      <c r="B881" s="1"/>
      <c r="C881" s="1"/>
      <c r="D881" s="1"/>
    </row>
    <row r="882" spans="1:4" x14ac:dyDescent="0.3">
      <c r="A882" s="1"/>
      <c r="B882" s="1"/>
      <c r="C882" s="1"/>
      <c r="D882" s="1"/>
    </row>
    <row r="883" spans="1:4" x14ac:dyDescent="0.3">
      <c r="A883" s="1"/>
      <c r="B883" s="1"/>
      <c r="C883" s="1"/>
      <c r="D883" s="1"/>
    </row>
    <row r="884" spans="1:4" x14ac:dyDescent="0.3">
      <c r="A884" s="1"/>
      <c r="B884" s="1"/>
      <c r="C884" s="1"/>
      <c r="D884" s="1"/>
    </row>
    <row r="885" spans="1:4" x14ac:dyDescent="0.3">
      <c r="A885" s="1"/>
      <c r="B885" s="1"/>
      <c r="C885" s="1"/>
      <c r="D885" s="1"/>
    </row>
    <row r="886" spans="1:4" x14ac:dyDescent="0.3">
      <c r="A886" s="1"/>
      <c r="B886" s="1"/>
      <c r="C886" s="1"/>
      <c r="D886" s="1"/>
    </row>
    <row r="887" spans="1:4" x14ac:dyDescent="0.3">
      <c r="A887" s="1"/>
      <c r="B887" s="1"/>
      <c r="C887" s="1"/>
      <c r="D887" s="1"/>
    </row>
    <row r="888" spans="1:4" x14ac:dyDescent="0.3">
      <c r="A888" s="1"/>
      <c r="B888" s="1"/>
      <c r="C888" s="1"/>
      <c r="D888" s="1"/>
    </row>
    <row r="889" spans="1:4" x14ac:dyDescent="0.3">
      <c r="A889" s="1"/>
      <c r="B889" s="1"/>
      <c r="C889" s="1"/>
      <c r="D889" s="1"/>
    </row>
    <row r="890" spans="1:4" x14ac:dyDescent="0.3">
      <c r="A890" s="1"/>
      <c r="B890" s="1"/>
      <c r="C890" s="1"/>
      <c r="D890" s="1"/>
    </row>
    <row r="891" spans="1:4" x14ac:dyDescent="0.3">
      <c r="A891" s="1"/>
      <c r="B891" s="1"/>
      <c r="C891" s="1"/>
      <c r="D891" s="1"/>
    </row>
    <row r="892" spans="1:4" x14ac:dyDescent="0.3">
      <c r="A892" s="1"/>
      <c r="B892" s="1"/>
      <c r="C892" s="1"/>
      <c r="D892" s="1"/>
    </row>
    <row r="893" spans="1:4" x14ac:dyDescent="0.3">
      <c r="A893" s="1"/>
      <c r="B893" s="1"/>
      <c r="C893" s="1"/>
      <c r="D893" s="1"/>
    </row>
    <row r="894" spans="1:4" x14ac:dyDescent="0.3">
      <c r="A894" s="1"/>
      <c r="B894" s="1"/>
      <c r="C894" s="1"/>
      <c r="D894" s="1"/>
    </row>
    <row r="895" spans="1:4" x14ac:dyDescent="0.3">
      <c r="A895" s="1"/>
      <c r="B895" s="1"/>
      <c r="C895" s="1"/>
      <c r="D895" s="1"/>
    </row>
    <row r="896" spans="1:4" x14ac:dyDescent="0.3">
      <c r="A896" s="1"/>
      <c r="B896" s="1"/>
      <c r="C896" s="1"/>
      <c r="D896" s="1"/>
    </row>
    <row r="897" spans="1:4" x14ac:dyDescent="0.3">
      <c r="A897" s="1"/>
      <c r="B897" s="1"/>
      <c r="C897" s="1"/>
      <c r="D897" s="1"/>
    </row>
    <row r="898" spans="1:4" x14ac:dyDescent="0.3">
      <c r="A898" s="1"/>
      <c r="B898" s="1"/>
      <c r="C898" s="1"/>
      <c r="D898" s="1"/>
    </row>
    <row r="899" spans="1:4" x14ac:dyDescent="0.3">
      <c r="A899" s="1"/>
      <c r="B899" s="1"/>
      <c r="C899" s="1"/>
      <c r="D899" s="1"/>
    </row>
    <row r="900" spans="1:4" x14ac:dyDescent="0.3">
      <c r="A900" s="1"/>
      <c r="B900" s="1"/>
      <c r="C900" s="1"/>
      <c r="D900" s="1"/>
    </row>
    <row r="901" spans="1:4" x14ac:dyDescent="0.3">
      <c r="A901" s="1"/>
      <c r="B901" s="1"/>
      <c r="C901" s="1"/>
      <c r="D901" s="1"/>
    </row>
    <row r="902" spans="1:4" x14ac:dyDescent="0.3">
      <c r="A902" s="1"/>
      <c r="B902" s="1"/>
      <c r="C902" s="1"/>
      <c r="D902" s="1"/>
    </row>
    <row r="903" spans="1:4" x14ac:dyDescent="0.3">
      <c r="A903" s="1"/>
      <c r="B903" s="1"/>
      <c r="C903" s="1"/>
      <c r="D903" s="1"/>
    </row>
    <row r="904" spans="1:4" x14ac:dyDescent="0.3">
      <c r="A904" s="1"/>
      <c r="B904" s="1"/>
      <c r="C904" s="1"/>
      <c r="D904" s="1"/>
    </row>
    <row r="905" spans="1:4" x14ac:dyDescent="0.3">
      <c r="A905" s="1"/>
      <c r="B905" s="1"/>
      <c r="C905" s="1"/>
      <c r="D905" s="1"/>
    </row>
    <row r="906" spans="1:4" x14ac:dyDescent="0.3">
      <c r="A906" s="1"/>
      <c r="B906" s="1"/>
      <c r="C906" s="1"/>
      <c r="D906" s="1"/>
    </row>
    <row r="907" spans="1:4" x14ac:dyDescent="0.3">
      <c r="A907" s="1"/>
      <c r="B907" s="1"/>
      <c r="C907" s="1"/>
      <c r="D907" s="1"/>
    </row>
    <row r="908" spans="1:4" x14ac:dyDescent="0.3">
      <c r="A908" s="1"/>
      <c r="B908" s="1"/>
      <c r="C908" s="1"/>
      <c r="D908" s="1"/>
    </row>
    <row r="909" spans="1:4" x14ac:dyDescent="0.3">
      <c r="A909" s="1"/>
      <c r="B909" s="1"/>
      <c r="C909" s="1"/>
      <c r="D909" s="1"/>
    </row>
    <row r="910" spans="1:4" x14ac:dyDescent="0.3">
      <c r="A910" s="1"/>
      <c r="B910" s="1"/>
      <c r="C910" s="1"/>
      <c r="D910" s="1"/>
    </row>
    <row r="911" spans="1:4" x14ac:dyDescent="0.3">
      <c r="A911" s="1"/>
      <c r="B911" s="1"/>
      <c r="C911" s="1"/>
      <c r="D911" s="1"/>
    </row>
    <row r="912" spans="1:4" x14ac:dyDescent="0.3">
      <c r="A912" s="1"/>
      <c r="B912" s="1"/>
      <c r="C912" s="1"/>
      <c r="D912" s="1"/>
    </row>
    <row r="913" spans="1:4" x14ac:dyDescent="0.3">
      <c r="A913" s="1"/>
      <c r="B913" s="1"/>
      <c r="C913" s="1"/>
      <c r="D913" s="1"/>
    </row>
    <row r="914" spans="1:4" x14ac:dyDescent="0.3">
      <c r="A914" s="1"/>
      <c r="B914" s="1"/>
      <c r="C914" s="1"/>
      <c r="D914" s="1"/>
    </row>
    <row r="915" spans="1:4" x14ac:dyDescent="0.3">
      <c r="A915" s="1"/>
      <c r="B915" s="1"/>
      <c r="C915" s="1"/>
      <c r="D915" s="1"/>
    </row>
    <row r="916" spans="1:4" x14ac:dyDescent="0.3">
      <c r="A916" s="1"/>
      <c r="B916" s="1"/>
      <c r="C916" s="1"/>
      <c r="D916" s="1"/>
    </row>
    <row r="917" spans="1:4" x14ac:dyDescent="0.3">
      <c r="A917" s="1"/>
      <c r="B917" s="1"/>
      <c r="C917" s="1"/>
      <c r="D917" s="1"/>
    </row>
    <row r="918" spans="1:4" x14ac:dyDescent="0.3">
      <c r="A918" s="1"/>
      <c r="B918" s="1"/>
      <c r="C918" s="1"/>
      <c r="D918" s="1"/>
    </row>
    <row r="919" spans="1:4" x14ac:dyDescent="0.3">
      <c r="A919" s="1"/>
      <c r="B919" s="1"/>
      <c r="C919" s="1"/>
      <c r="D919" s="1"/>
    </row>
    <row r="920" spans="1:4" x14ac:dyDescent="0.3">
      <c r="A920" s="1"/>
      <c r="B920" s="1"/>
      <c r="C920" s="1"/>
      <c r="D920" s="1"/>
    </row>
    <row r="921" spans="1:4" x14ac:dyDescent="0.3">
      <c r="A921" s="1"/>
      <c r="B921" s="1"/>
      <c r="C921" s="1"/>
      <c r="D921" s="1"/>
    </row>
    <row r="922" spans="1:4" x14ac:dyDescent="0.3">
      <c r="A922" s="1"/>
      <c r="B922" s="1"/>
      <c r="C922" s="1"/>
      <c r="D922" s="1"/>
    </row>
    <row r="923" spans="1:4" x14ac:dyDescent="0.3">
      <c r="A923" s="1"/>
      <c r="B923" s="1"/>
      <c r="C923" s="1"/>
      <c r="D923" s="1"/>
    </row>
    <row r="924" spans="1:4" x14ac:dyDescent="0.3">
      <c r="A924" s="1"/>
      <c r="B924" s="1"/>
      <c r="C924" s="1"/>
      <c r="D924" s="1"/>
    </row>
    <row r="925" spans="1:4" x14ac:dyDescent="0.3">
      <c r="A925" s="1"/>
      <c r="B925" s="1"/>
      <c r="C925" s="1"/>
      <c r="D925" s="1"/>
    </row>
    <row r="926" spans="1:4" x14ac:dyDescent="0.3">
      <c r="A926" s="1"/>
      <c r="B926" s="1"/>
      <c r="C926" s="1"/>
      <c r="D926" s="1"/>
    </row>
    <row r="927" spans="1:4" x14ac:dyDescent="0.3">
      <c r="A927" s="1"/>
      <c r="B927" s="1"/>
      <c r="C927" s="1"/>
      <c r="D927" s="1"/>
    </row>
    <row r="928" spans="1:4" x14ac:dyDescent="0.3">
      <c r="A928" s="1"/>
      <c r="B928" s="1"/>
      <c r="C928" s="1"/>
      <c r="D928" s="1"/>
    </row>
    <row r="929" spans="1:4" x14ac:dyDescent="0.3">
      <c r="A929" s="1"/>
      <c r="B929" s="1"/>
      <c r="C929" s="1"/>
      <c r="D929" s="1"/>
    </row>
    <row r="930" spans="1:4" x14ac:dyDescent="0.3">
      <c r="A930" s="1"/>
      <c r="B930" s="1"/>
      <c r="C930" s="1"/>
      <c r="D930" s="1"/>
    </row>
    <row r="931" spans="1:4" x14ac:dyDescent="0.3">
      <c r="A931" s="1"/>
      <c r="B931" s="1"/>
      <c r="C931" s="1"/>
      <c r="D931" s="1"/>
    </row>
    <row r="932" spans="1:4" x14ac:dyDescent="0.3">
      <c r="A932" s="1"/>
      <c r="B932" s="1"/>
      <c r="C932" s="1"/>
      <c r="D932" s="1"/>
    </row>
    <row r="933" spans="1:4" x14ac:dyDescent="0.3">
      <c r="A933" s="1"/>
      <c r="B933" s="1"/>
      <c r="C933" s="1"/>
      <c r="D933" s="1"/>
    </row>
    <row r="934" spans="1:4" x14ac:dyDescent="0.3">
      <c r="A934" s="1"/>
      <c r="B934" s="1"/>
      <c r="C934" s="1"/>
      <c r="D934" s="1"/>
    </row>
    <row r="935" spans="1:4" x14ac:dyDescent="0.3">
      <c r="A935" s="1"/>
      <c r="B935" s="1"/>
      <c r="C935" s="1"/>
      <c r="D935" s="1"/>
    </row>
    <row r="936" spans="1:4" x14ac:dyDescent="0.3">
      <c r="A936" s="1"/>
      <c r="B936" s="1"/>
      <c r="C936" s="1"/>
      <c r="D936" s="1"/>
    </row>
    <row r="937" spans="1:4" x14ac:dyDescent="0.3">
      <c r="A937" s="1"/>
      <c r="B937" s="1"/>
      <c r="C937" s="1"/>
      <c r="D937" s="1"/>
    </row>
    <row r="938" spans="1:4" x14ac:dyDescent="0.3">
      <c r="A938" s="1"/>
      <c r="B938" s="1"/>
      <c r="C938" s="1"/>
      <c r="D938" s="1"/>
    </row>
    <row r="939" spans="1:4" x14ac:dyDescent="0.3">
      <c r="A939" s="1"/>
      <c r="B939" s="1"/>
      <c r="C939" s="1"/>
      <c r="D939" s="1"/>
    </row>
    <row r="940" spans="1:4" x14ac:dyDescent="0.3">
      <c r="A940" s="1"/>
      <c r="B940" s="1"/>
      <c r="C940" s="1"/>
      <c r="D940" s="1"/>
    </row>
    <row r="941" spans="1:4" x14ac:dyDescent="0.3">
      <c r="A941" s="1"/>
      <c r="B941" s="1"/>
      <c r="C941" s="1"/>
      <c r="D941" s="1"/>
    </row>
    <row r="942" spans="1:4" x14ac:dyDescent="0.3">
      <c r="A942" s="1"/>
      <c r="B942" s="1"/>
      <c r="C942" s="1"/>
      <c r="D942" s="1"/>
    </row>
    <row r="943" spans="1:4" x14ac:dyDescent="0.3">
      <c r="A943" s="1"/>
      <c r="B943" s="1"/>
      <c r="C943" s="1"/>
      <c r="D943" s="1"/>
    </row>
    <row r="944" spans="1:4" x14ac:dyDescent="0.3">
      <c r="A944" s="1"/>
      <c r="B944" s="1"/>
      <c r="C944" s="1"/>
      <c r="D944" s="1"/>
    </row>
    <row r="945" spans="1:4" x14ac:dyDescent="0.3">
      <c r="A945" s="1"/>
      <c r="B945" s="1"/>
      <c r="C945" s="1"/>
      <c r="D945" s="1"/>
    </row>
    <row r="946" spans="1:4" x14ac:dyDescent="0.3">
      <c r="A946" s="1"/>
      <c r="B946" s="1"/>
      <c r="C946" s="1"/>
      <c r="D946" s="1"/>
    </row>
    <row r="947" spans="1:4" x14ac:dyDescent="0.3">
      <c r="A947" s="1"/>
      <c r="B947" s="1"/>
      <c r="C947" s="1"/>
      <c r="D947" s="1"/>
    </row>
    <row r="948" spans="1:4" x14ac:dyDescent="0.3">
      <c r="A948" s="1"/>
      <c r="B948" s="1"/>
      <c r="C948" s="1"/>
      <c r="D948" s="1"/>
    </row>
    <row r="949" spans="1:4" x14ac:dyDescent="0.3">
      <c r="A949" s="1"/>
      <c r="B949" s="1"/>
      <c r="C949" s="1"/>
      <c r="D949" s="1"/>
    </row>
    <row r="950" spans="1:4" x14ac:dyDescent="0.3">
      <c r="A950" s="1"/>
      <c r="B950" s="1"/>
      <c r="C950" s="1"/>
      <c r="D950" s="1"/>
    </row>
    <row r="951" spans="1:4" x14ac:dyDescent="0.3">
      <c r="A951" s="1"/>
      <c r="B951" s="1"/>
      <c r="C951" s="1"/>
      <c r="D951" s="1"/>
    </row>
    <row r="952" spans="1:4" x14ac:dyDescent="0.3">
      <c r="A952" s="1"/>
      <c r="B952" s="1"/>
      <c r="C952" s="1"/>
      <c r="D952" s="1"/>
    </row>
    <row r="953" spans="1:4" x14ac:dyDescent="0.3">
      <c r="A953" s="1"/>
      <c r="B953" s="1"/>
      <c r="C953" s="1"/>
      <c r="D953" s="1"/>
    </row>
    <row r="954" spans="1:4" x14ac:dyDescent="0.3">
      <c r="A954" s="1"/>
      <c r="B954" s="1"/>
      <c r="C954" s="1"/>
      <c r="D954" s="1"/>
    </row>
    <row r="955" spans="1:4" x14ac:dyDescent="0.3">
      <c r="A955" s="1"/>
      <c r="B955" s="1"/>
      <c r="C955" s="1"/>
      <c r="D955" s="1"/>
    </row>
    <row r="956" spans="1:4" x14ac:dyDescent="0.3">
      <c r="A956" s="1"/>
      <c r="B956" s="1"/>
      <c r="C956" s="1"/>
      <c r="D956" s="1"/>
    </row>
    <row r="957" spans="1:4" x14ac:dyDescent="0.3">
      <c r="A957" s="1"/>
      <c r="B957" s="1"/>
      <c r="C957" s="1"/>
      <c r="D957" s="1"/>
    </row>
    <row r="958" spans="1:4" x14ac:dyDescent="0.3">
      <c r="A958" s="1"/>
      <c r="B958" s="1"/>
      <c r="C958" s="1"/>
      <c r="D958" s="1"/>
    </row>
    <row r="959" spans="1:4" x14ac:dyDescent="0.3">
      <c r="A959" s="1"/>
      <c r="B959" s="1"/>
      <c r="C959" s="1"/>
      <c r="D959" s="1"/>
    </row>
    <row r="960" spans="1:4" x14ac:dyDescent="0.3">
      <c r="A960" s="1"/>
      <c r="B960" s="1"/>
      <c r="C960" s="1"/>
      <c r="D960" s="1"/>
    </row>
    <row r="961" spans="1:4" x14ac:dyDescent="0.3">
      <c r="A961" s="1"/>
      <c r="B961" s="1"/>
      <c r="C961" s="1"/>
      <c r="D961" s="1"/>
    </row>
    <row r="962" spans="1:4" x14ac:dyDescent="0.3">
      <c r="A962" s="1"/>
      <c r="B962" s="1"/>
      <c r="C962" s="1"/>
      <c r="D962" s="1"/>
    </row>
    <row r="963" spans="1:4" x14ac:dyDescent="0.3">
      <c r="A963" s="1"/>
      <c r="B963" s="1"/>
      <c r="C963" s="1"/>
      <c r="D963" s="1"/>
    </row>
    <row r="964" spans="1:4" x14ac:dyDescent="0.3">
      <c r="A964" s="1"/>
      <c r="B964" s="1"/>
      <c r="C964" s="1"/>
      <c r="D964" s="1"/>
    </row>
    <row r="965" spans="1:4" x14ac:dyDescent="0.3">
      <c r="A965" s="1"/>
      <c r="B965" s="1"/>
      <c r="C965" s="1"/>
      <c r="D965" s="1"/>
    </row>
    <row r="966" spans="1:4" x14ac:dyDescent="0.3">
      <c r="A966" s="1"/>
      <c r="B966" s="1"/>
      <c r="C966" s="1"/>
      <c r="D966" s="1"/>
    </row>
    <row r="967" spans="1:4" x14ac:dyDescent="0.3">
      <c r="A967" s="1"/>
      <c r="B967" s="1"/>
      <c r="C967" s="1"/>
      <c r="D967" s="1"/>
    </row>
    <row r="968" spans="1:4" x14ac:dyDescent="0.3">
      <c r="A968" s="1"/>
      <c r="B968" s="1"/>
      <c r="C968" s="1"/>
      <c r="D968" s="1"/>
    </row>
    <row r="969" spans="1:4" x14ac:dyDescent="0.3">
      <c r="A969" s="1"/>
      <c r="B969" s="1"/>
      <c r="C969" s="1"/>
      <c r="D969" s="1"/>
    </row>
    <row r="970" spans="1:4" x14ac:dyDescent="0.3">
      <c r="A970" s="1"/>
      <c r="B970" s="1"/>
      <c r="C970" s="1"/>
      <c r="D970" s="1"/>
    </row>
    <row r="971" spans="1:4" x14ac:dyDescent="0.3">
      <c r="A971" s="1"/>
      <c r="B971" s="1"/>
      <c r="C971" s="1"/>
      <c r="D971" s="1"/>
    </row>
    <row r="972" spans="1:4" x14ac:dyDescent="0.3">
      <c r="A972" s="1"/>
      <c r="B972" s="1"/>
      <c r="C972" s="1"/>
      <c r="D972" s="1"/>
    </row>
    <row r="973" spans="1:4" x14ac:dyDescent="0.3">
      <c r="A973" s="1"/>
      <c r="B973" s="1"/>
      <c r="C973" s="1"/>
      <c r="D973" s="1"/>
    </row>
    <row r="974" spans="1:4" x14ac:dyDescent="0.3">
      <c r="A974" s="1"/>
      <c r="B974" s="1"/>
      <c r="C974" s="1"/>
      <c r="D974" s="1"/>
    </row>
    <row r="975" spans="1:4" x14ac:dyDescent="0.3">
      <c r="A975" s="1"/>
      <c r="B975" s="1"/>
      <c r="C975" s="1"/>
      <c r="D975" s="1"/>
    </row>
    <row r="976" spans="1:4" x14ac:dyDescent="0.3">
      <c r="A976" s="1"/>
      <c r="B976" s="1"/>
      <c r="C976" s="1"/>
      <c r="D976" s="1"/>
    </row>
    <row r="977" spans="1:4" x14ac:dyDescent="0.3">
      <c r="A977" s="1"/>
      <c r="B977" s="1"/>
      <c r="C977" s="1"/>
      <c r="D977" s="1"/>
    </row>
    <row r="978" spans="1:4" x14ac:dyDescent="0.3">
      <c r="A978" s="1"/>
      <c r="B978" s="1"/>
      <c r="C978" s="1"/>
      <c r="D978" s="1"/>
    </row>
    <row r="979" spans="1:4" x14ac:dyDescent="0.3">
      <c r="A979" s="1"/>
      <c r="B979" s="1"/>
      <c r="C979" s="1"/>
      <c r="D979" s="1"/>
    </row>
    <row r="980" spans="1:4" x14ac:dyDescent="0.3">
      <c r="A980" s="1"/>
      <c r="B980" s="1"/>
      <c r="C980" s="1"/>
      <c r="D980" s="1"/>
    </row>
    <row r="981" spans="1:4" x14ac:dyDescent="0.3">
      <c r="A981" s="1"/>
      <c r="B981" s="1"/>
      <c r="C981" s="1"/>
      <c r="D981" s="1"/>
    </row>
    <row r="982" spans="1:4" x14ac:dyDescent="0.3">
      <c r="A982" s="1"/>
      <c r="B982" s="1"/>
      <c r="C982" s="1"/>
      <c r="D982" s="1"/>
    </row>
    <row r="983" spans="1:4" x14ac:dyDescent="0.3">
      <c r="A983" s="1"/>
      <c r="B983" s="1"/>
      <c r="C983" s="1"/>
      <c r="D983" s="1"/>
    </row>
    <row r="984" spans="1:4" x14ac:dyDescent="0.3">
      <c r="A984" s="1"/>
      <c r="B984" s="1"/>
      <c r="C984" s="1"/>
      <c r="D984" s="1"/>
    </row>
    <row r="985" spans="1:4" x14ac:dyDescent="0.3">
      <c r="A985" s="1"/>
      <c r="B985" s="1"/>
      <c r="C985" s="1"/>
      <c r="D985" s="1"/>
    </row>
    <row r="986" spans="1:4" x14ac:dyDescent="0.3">
      <c r="A986" s="1"/>
      <c r="B986" s="1"/>
      <c r="C986" s="1"/>
      <c r="D986" s="1"/>
    </row>
    <row r="987" spans="1:4" x14ac:dyDescent="0.3">
      <c r="A987" s="1"/>
      <c r="B987" s="1"/>
      <c r="C987" s="1"/>
      <c r="D987" s="1"/>
    </row>
    <row r="988" spans="1:4" x14ac:dyDescent="0.3">
      <c r="A988" s="1"/>
      <c r="B988" s="1"/>
      <c r="C988" s="1"/>
      <c r="D988" s="1"/>
    </row>
    <row r="989" spans="1:4" x14ac:dyDescent="0.3">
      <c r="A989" s="1"/>
      <c r="B989" s="1"/>
      <c r="C989" s="1"/>
      <c r="D989" s="1"/>
    </row>
    <row r="990" spans="1:4" x14ac:dyDescent="0.3">
      <c r="A990" s="1"/>
      <c r="B990" s="1"/>
      <c r="C990" s="1"/>
      <c r="D990" s="1"/>
    </row>
    <row r="991" spans="1:4" x14ac:dyDescent="0.3">
      <c r="A991" s="1"/>
      <c r="B991" s="1"/>
      <c r="C991" s="1"/>
      <c r="D991" s="1"/>
    </row>
    <row r="992" spans="1:4" x14ac:dyDescent="0.3">
      <c r="A992" s="1"/>
      <c r="B992" s="1"/>
      <c r="C992" s="1"/>
      <c r="D992" s="1"/>
    </row>
    <row r="993" spans="1:4" x14ac:dyDescent="0.3">
      <c r="A993" s="1"/>
      <c r="B993" s="1"/>
      <c r="C993" s="1"/>
      <c r="D993" s="1"/>
    </row>
    <row r="994" spans="1:4" x14ac:dyDescent="0.3">
      <c r="A994" s="1"/>
      <c r="B994" s="1"/>
      <c r="C994" s="1"/>
      <c r="D994" s="1"/>
    </row>
    <row r="995" spans="1:4" x14ac:dyDescent="0.3">
      <c r="A995" s="1"/>
      <c r="B995" s="1"/>
      <c r="C995" s="1"/>
      <c r="D995" s="1"/>
    </row>
    <row r="996" spans="1:4" x14ac:dyDescent="0.3">
      <c r="A996" s="1"/>
      <c r="B996" s="1"/>
      <c r="C996" s="1"/>
      <c r="D996" s="1"/>
    </row>
    <row r="997" spans="1:4" x14ac:dyDescent="0.3">
      <c r="A997" s="1"/>
      <c r="B997" s="1"/>
      <c r="C997" s="1"/>
      <c r="D997" s="1"/>
    </row>
    <row r="998" spans="1:4" x14ac:dyDescent="0.3">
      <c r="A998" s="1"/>
      <c r="B998" s="1"/>
      <c r="C998" s="1"/>
      <c r="D998" s="1"/>
    </row>
    <row r="999" spans="1:4" x14ac:dyDescent="0.3">
      <c r="A999" s="1"/>
      <c r="B999" s="1"/>
      <c r="C999" s="1"/>
      <c r="D999" s="1"/>
    </row>
    <row r="1000" spans="1:4" x14ac:dyDescent="0.3">
      <c r="A1000" s="1"/>
      <c r="B1000" s="1"/>
      <c r="C1000" s="1"/>
      <c r="D1000" s="1"/>
    </row>
    <row r="1001" spans="1:4" x14ac:dyDescent="0.3">
      <c r="A1001" s="1"/>
      <c r="B1001" s="1"/>
      <c r="C1001" s="1"/>
      <c r="D1001" s="1"/>
    </row>
    <row r="1002" spans="1:4" x14ac:dyDescent="0.3">
      <c r="A1002" s="1"/>
      <c r="B1002" s="1"/>
      <c r="C1002" s="1"/>
      <c r="D1002" s="1"/>
    </row>
    <row r="1003" spans="1:4" x14ac:dyDescent="0.3">
      <c r="A1003" s="1"/>
      <c r="B1003" s="1"/>
      <c r="C1003" s="1"/>
      <c r="D1003" s="1"/>
    </row>
    <row r="1004" spans="1:4" x14ac:dyDescent="0.3">
      <c r="A1004" s="1"/>
      <c r="B1004" s="1"/>
      <c r="C1004" s="1"/>
      <c r="D1004" s="1"/>
    </row>
    <row r="1005" spans="1:4" x14ac:dyDescent="0.3">
      <c r="A1005" s="1"/>
      <c r="B1005" s="1"/>
      <c r="C1005" s="1"/>
      <c r="D1005" s="1"/>
    </row>
    <row r="1006" spans="1:4" x14ac:dyDescent="0.3">
      <c r="A1006" s="1"/>
      <c r="B1006" s="1"/>
      <c r="C1006" s="1"/>
      <c r="D1006" s="1"/>
    </row>
    <row r="1007" spans="1:4" x14ac:dyDescent="0.3">
      <c r="A1007" s="1"/>
      <c r="B1007" s="1"/>
      <c r="C1007" s="1"/>
      <c r="D1007" s="1"/>
    </row>
    <row r="1008" spans="1:4" x14ac:dyDescent="0.3">
      <c r="A1008" s="1"/>
      <c r="B1008" s="1"/>
      <c r="C1008" s="1"/>
      <c r="D1008" s="1"/>
    </row>
    <row r="1009" spans="1:4" x14ac:dyDescent="0.3">
      <c r="A1009" s="1"/>
      <c r="B1009" s="1"/>
      <c r="C1009" s="1"/>
      <c r="D1009" s="1"/>
    </row>
    <row r="1010" spans="1:4" x14ac:dyDescent="0.3">
      <c r="A1010" s="1"/>
      <c r="B1010" s="1"/>
      <c r="C1010" s="1"/>
      <c r="D1010" s="1"/>
    </row>
    <row r="1011" spans="1:4" x14ac:dyDescent="0.3">
      <c r="A1011" s="1"/>
      <c r="B1011" s="1"/>
      <c r="C1011" s="1"/>
      <c r="D1011" s="1"/>
    </row>
    <row r="1012" spans="1:4" x14ac:dyDescent="0.3">
      <c r="A1012" s="1"/>
      <c r="B1012" s="1"/>
      <c r="C1012" s="1"/>
      <c r="D1012" s="1"/>
    </row>
    <row r="1013" spans="1:4" x14ac:dyDescent="0.3">
      <c r="A1013" s="1"/>
      <c r="B1013" s="1"/>
      <c r="C1013" s="1"/>
      <c r="D1013" s="1"/>
    </row>
    <row r="1014" spans="1:4" x14ac:dyDescent="0.3">
      <c r="A1014" s="1"/>
      <c r="B1014" s="1"/>
      <c r="C1014" s="1"/>
      <c r="D1014" s="1"/>
    </row>
    <row r="1015" spans="1:4" x14ac:dyDescent="0.3">
      <c r="A1015" s="1"/>
      <c r="B1015" s="1"/>
      <c r="C1015" s="1"/>
      <c r="D1015" s="1"/>
    </row>
    <row r="1016" spans="1:4" x14ac:dyDescent="0.3">
      <c r="A1016" s="1"/>
      <c r="B1016" s="1"/>
      <c r="C1016" s="1"/>
      <c r="D1016" s="1"/>
    </row>
    <row r="1017" spans="1:4" x14ac:dyDescent="0.3">
      <c r="A1017" s="1"/>
      <c r="B1017" s="1"/>
      <c r="C1017" s="1"/>
      <c r="D1017" s="1"/>
    </row>
    <row r="1018" spans="1:4" x14ac:dyDescent="0.3">
      <c r="A1018" s="1"/>
      <c r="B1018" s="1"/>
      <c r="C1018" s="1"/>
      <c r="D1018" s="1"/>
    </row>
    <row r="1019" spans="1:4" x14ac:dyDescent="0.3">
      <c r="A1019" s="1"/>
      <c r="B1019" s="1"/>
      <c r="C1019" s="1"/>
      <c r="D1019" s="1"/>
    </row>
    <row r="1020" spans="1:4" x14ac:dyDescent="0.3">
      <c r="A1020" s="1"/>
      <c r="B1020" s="1"/>
      <c r="C1020" s="1"/>
      <c r="D1020" s="1"/>
    </row>
    <row r="1021" spans="1:4" x14ac:dyDescent="0.3">
      <c r="A1021" s="1"/>
      <c r="B1021" s="1"/>
      <c r="C1021" s="1"/>
      <c r="D1021" s="1"/>
    </row>
    <row r="1022" spans="1:4" x14ac:dyDescent="0.3">
      <c r="A1022" s="1"/>
      <c r="B1022" s="1"/>
      <c r="C1022" s="1"/>
      <c r="D1022" s="1"/>
    </row>
    <row r="1023" spans="1:4" x14ac:dyDescent="0.3">
      <c r="A1023" s="1"/>
      <c r="B1023" s="1"/>
      <c r="C1023" s="1"/>
      <c r="D1023" s="1"/>
    </row>
    <row r="1024" spans="1:4" x14ac:dyDescent="0.3">
      <c r="A1024" s="1"/>
      <c r="B1024" s="1"/>
      <c r="C1024" s="1"/>
      <c r="D1024" s="1"/>
    </row>
    <row r="1025" spans="1:4" x14ac:dyDescent="0.3">
      <c r="A1025" s="1"/>
      <c r="B1025" s="1"/>
      <c r="C1025" s="1"/>
      <c r="D1025" s="1"/>
    </row>
    <row r="1026" spans="1:4" x14ac:dyDescent="0.3">
      <c r="A1026" s="1"/>
      <c r="B1026" s="1"/>
      <c r="C1026" s="1"/>
      <c r="D1026" s="1"/>
    </row>
    <row r="1027" spans="1:4" x14ac:dyDescent="0.3">
      <c r="A1027" s="1"/>
      <c r="B1027" s="1"/>
      <c r="C1027" s="1"/>
      <c r="D1027" s="1"/>
    </row>
    <row r="1028" spans="1:4" x14ac:dyDescent="0.3">
      <c r="A1028" s="1"/>
      <c r="B1028" s="1"/>
      <c r="C1028" s="1"/>
      <c r="D1028" s="1"/>
    </row>
    <row r="1029" spans="1:4" x14ac:dyDescent="0.3">
      <c r="A1029" s="1"/>
      <c r="B1029" s="1"/>
      <c r="C1029" s="1"/>
      <c r="D1029" s="1"/>
    </row>
    <row r="1030" spans="1:4" x14ac:dyDescent="0.3">
      <c r="A1030" s="1"/>
      <c r="B1030" s="1"/>
      <c r="C1030" s="1"/>
      <c r="D1030" s="1"/>
    </row>
    <row r="1031" spans="1:4" x14ac:dyDescent="0.3">
      <c r="A1031" s="1"/>
      <c r="B1031" s="1"/>
      <c r="C1031" s="1"/>
      <c r="D1031" s="1"/>
    </row>
    <row r="1032" spans="1:4" x14ac:dyDescent="0.3">
      <c r="A1032" s="1"/>
      <c r="B1032" s="1"/>
      <c r="C1032" s="1"/>
      <c r="D1032" s="1"/>
    </row>
    <row r="1033" spans="1:4" x14ac:dyDescent="0.3">
      <c r="A1033" s="1"/>
      <c r="B1033" s="1"/>
      <c r="C1033" s="1"/>
      <c r="D1033" s="1"/>
    </row>
    <row r="1034" spans="1:4" x14ac:dyDescent="0.3">
      <c r="A1034" s="1"/>
      <c r="B1034" s="1"/>
      <c r="C1034" s="1"/>
      <c r="D1034" s="1"/>
    </row>
    <row r="1035" spans="1:4" x14ac:dyDescent="0.3">
      <c r="A1035" s="1"/>
      <c r="B1035" s="1"/>
      <c r="C1035" s="1"/>
      <c r="D1035" s="1"/>
    </row>
    <row r="1036" spans="1:4" x14ac:dyDescent="0.3">
      <c r="A1036" s="1"/>
      <c r="B1036" s="1"/>
      <c r="C1036" s="1"/>
      <c r="D1036" s="1"/>
    </row>
    <row r="1037" spans="1:4" x14ac:dyDescent="0.3">
      <c r="A1037" s="1"/>
      <c r="B1037" s="1"/>
      <c r="C1037" s="1"/>
      <c r="D1037" s="1"/>
    </row>
    <row r="1038" spans="1:4" x14ac:dyDescent="0.3">
      <c r="A1038" s="1"/>
      <c r="B1038" s="1"/>
      <c r="C1038" s="1"/>
      <c r="D1038" s="1"/>
    </row>
    <row r="1039" spans="1:4" x14ac:dyDescent="0.3">
      <c r="A1039" s="1"/>
      <c r="B1039" s="1"/>
      <c r="C1039" s="1"/>
      <c r="D1039" s="1"/>
    </row>
    <row r="1040" spans="1:4" x14ac:dyDescent="0.3">
      <c r="A1040" s="1"/>
      <c r="B1040" s="1"/>
      <c r="C1040" s="1"/>
      <c r="D1040" s="1"/>
    </row>
    <row r="1041" spans="1:4" x14ac:dyDescent="0.3">
      <c r="A1041" s="1"/>
      <c r="B1041" s="1"/>
      <c r="C1041" s="1"/>
      <c r="D1041" s="1"/>
    </row>
    <row r="1042" spans="1:4" x14ac:dyDescent="0.3">
      <c r="A1042" s="1"/>
      <c r="B1042" s="1"/>
      <c r="C1042" s="1"/>
      <c r="D1042" s="1"/>
    </row>
    <row r="1043" spans="1:4" x14ac:dyDescent="0.3">
      <c r="A1043" s="1"/>
      <c r="B1043" s="1"/>
      <c r="C1043" s="1"/>
      <c r="D1043" s="1"/>
    </row>
    <row r="1044" spans="1:4" x14ac:dyDescent="0.3">
      <c r="A1044" s="1"/>
      <c r="B1044" s="1"/>
      <c r="C1044" s="1"/>
      <c r="D1044" s="1"/>
    </row>
    <row r="1045" spans="1:4" x14ac:dyDescent="0.3">
      <c r="A1045" s="1"/>
      <c r="B1045" s="1"/>
      <c r="C1045" s="1"/>
      <c r="D1045" s="1"/>
    </row>
    <row r="1046" spans="1:4" x14ac:dyDescent="0.3">
      <c r="A1046" s="1"/>
      <c r="B1046" s="1"/>
      <c r="C1046" s="1"/>
      <c r="D1046" s="1"/>
    </row>
    <row r="1047" spans="1:4" x14ac:dyDescent="0.3">
      <c r="A1047" s="1"/>
      <c r="B1047" s="1"/>
      <c r="C1047" s="1"/>
      <c r="D1047" s="1"/>
    </row>
    <row r="1048" spans="1:4" x14ac:dyDescent="0.3">
      <c r="A1048" s="1"/>
      <c r="B1048" s="1"/>
      <c r="C1048" s="1"/>
      <c r="D1048" s="1"/>
    </row>
    <row r="1049" spans="1:4" x14ac:dyDescent="0.3">
      <c r="A1049" s="1"/>
      <c r="B1049" s="1"/>
      <c r="C1049" s="1"/>
      <c r="D1049" s="1"/>
    </row>
    <row r="1050" spans="1:4" x14ac:dyDescent="0.3">
      <c r="A1050" s="1"/>
      <c r="B1050" s="1"/>
      <c r="C1050" s="1"/>
      <c r="D1050" s="1"/>
    </row>
    <row r="1051" spans="1:4" x14ac:dyDescent="0.3">
      <c r="A1051" s="1"/>
      <c r="B1051" s="1"/>
      <c r="C1051" s="1"/>
      <c r="D1051" s="1"/>
    </row>
    <row r="1052" spans="1:4" x14ac:dyDescent="0.3">
      <c r="A1052" s="1"/>
      <c r="B1052" s="1"/>
      <c r="C1052" s="1"/>
      <c r="D1052" s="1"/>
    </row>
    <row r="1053" spans="1:4" x14ac:dyDescent="0.3">
      <c r="A1053" s="1"/>
      <c r="B1053" s="1"/>
      <c r="C1053" s="1"/>
      <c r="D1053" s="1"/>
    </row>
    <row r="1054" spans="1:4" x14ac:dyDescent="0.3">
      <c r="A1054" s="1"/>
      <c r="B1054" s="1"/>
      <c r="C1054" s="1"/>
      <c r="D1054" s="1"/>
    </row>
    <row r="1055" spans="1:4" x14ac:dyDescent="0.3">
      <c r="A1055" s="1"/>
      <c r="B1055" s="1"/>
      <c r="C1055" s="1"/>
      <c r="D1055" s="1"/>
    </row>
    <row r="1056" spans="1:4" x14ac:dyDescent="0.3">
      <c r="A1056" s="1"/>
      <c r="B1056" s="1"/>
      <c r="C1056" s="1"/>
      <c r="D1056" s="1"/>
    </row>
    <row r="1057" spans="1:4" x14ac:dyDescent="0.3">
      <c r="A1057" s="1"/>
      <c r="B1057" s="1"/>
      <c r="C1057" s="1"/>
      <c r="D1057" s="1"/>
    </row>
    <row r="1058" spans="1:4" x14ac:dyDescent="0.3">
      <c r="A1058" s="1"/>
      <c r="B1058" s="1"/>
      <c r="C1058" s="1"/>
      <c r="D1058" s="1"/>
    </row>
    <row r="1059" spans="1:4" x14ac:dyDescent="0.3">
      <c r="A1059" s="1"/>
      <c r="B1059" s="1"/>
      <c r="C1059" s="1"/>
      <c r="D1059" s="1"/>
    </row>
    <row r="1060" spans="1:4" x14ac:dyDescent="0.3">
      <c r="A1060" s="1"/>
      <c r="B1060" s="1"/>
      <c r="C1060" s="1"/>
      <c r="D1060" s="1"/>
    </row>
    <row r="1061" spans="1:4" x14ac:dyDescent="0.3">
      <c r="A1061" s="1"/>
      <c r="B1061" s="1"/>
      <c r="C1061" s="1"/>
      <c r="D1061" s="1"/>
    </row>
    <row r="1062" spans="1:4" x14ac:dyDescent="0.3">
      <c r="A1062" s="1"/>
      <c r="B1062" s="1"/>
      <c r="C1062" s="1"/>
      <c r="D1062" s="1"/>
    </row>
    <row r="1063" spans="1:4" x14ac:dyDescent="0.3">
      <c r="A1063" s="1"/>
      <c r="B1063" s="1"/>
      <c r="C1063" s="1"/>
      <c r="D1063" s="1"/>
    </row>
    <row r="1064" spans="1:4" x14ac:dyDescent="0.3">
      <c r="A1064" s="1"/>
      <c r="B1064" s="1"/>
      <c r="C1064" s="1"/>
      <c r="D1064" s="1"/>
    </row>
    <row r="1065" spans="1:4" x14ac:dyDescent="0.3">
      <c r="A1065" s="1"/>
      <c r="B1065" s="1"/>
      <c r="C1065" s="1"/>
      <c r="D1065" s="1"/>
    </row>
    <row r="1066" spans="1:4" x14ac:dyDescent="0.3">
      <c r="A1066" s="1"/>
      <c r="B1066" s="1"/>
      <c r="C1066" s="1"/>
      <c r="D1066" s="1"/>
    </row>
    <row r="1067" spans="1:4" x14ac:dyDescent="0.3">
      <c r="A1067" s="1"/>
      <c r="B1067" s="1"/>
      <c r="C1067" s="1"/>
      <c r="D1067" s="1"/>
    </row>
    <row r="1068" spans="1:4" x14ac:dyDescent="0.3">
      <c r="A1068" s="1"/>
      <c r="B1068" s="1"/>
      <c r="C1068" s="1"/>
      <c r="D1068" s="1"/>
    </row>
    <row r="1069" spans="1:4" x14ac:dyDescent="0.3">
      <c r="A1069" s="1"/>
      <c r="B1069" s="1"/>
      <c r="C1069" s="1"/>
      <c r="D1069" s="1"/>
    </row>
    <row r="1070" spans="1:4" x14ac:dyDescent="0.3">
      <c r="A1070" s="1"/>
      <c r="B1070" s="1"/>
      <c r="C1070" s="1"/>
      <c r="D1070" s="1"/>
    </row>
    <row r="1071" spans="1:4" x14ac:dyDescent="0.3">
      <c r="A1071" s="1"/>
      <c r="B1071" s="1"/>
      <c r="C1071" s="1"/>
      <c r="D1071" s="1"/>
    </row>
    <row r="1072" spans="1:4" x14ac:dyDescent="0.3">
      <c r="A1072" s="1"/>
      <c r="B1072" s="1"/>
      <c r="C1072" s="1"/>
      <c r="D1072" s="1"/>
    </row>
    <row r="1073" spans="1:4" x14ac:dyDescent="0.3">
      <c r="A1073" s="1"/>
      <c r="B1073" s="1"/>
      <c r="C1073" s="1"/>
      <c r="D1073" s="1"/>
    </row>
    <row r="1074" spans="1:4" x14ac:dyDescent="0.3">
      <c r="A1074" s="1"/>
      <c r="B1074" s="1"/>
      <c r="C1074" s="1"/>
      <c r="D1074" s="1"/>
    </row>
    <row r="1075" spans="1:4" x14ac:dyDescent="0.3">
      <c r="A1075" s="1"/>
      <c r="B1075" s="1"/>
      <c r="C1075" s="1"/>
      <c r="D1075" s="1"/>
    </row>
    <row r="1076" spans="1:4" x14ac:dyDescent="0.3">
      <c r="A1076" s="1"/>
      <c r="B1076" s="1"/>
      <c r="C1076" s="1"/>
      <c r="D1076" s="1"/>
    </row>
    <row r="1077" spans="1:4" x14ac:dyDescent="0.3">
      <c r="A1077" s="1"/>
      <c r="B1077" s="1"/>
      <c r="C1077" s="1"/>
      <c r="D1077" s="1"/>
    </row>
    <row r="1078" spans="1:4" x14ac:dyDescent="0.3">
      <c r="A1078" s="1"/>
      <c r="B1078" s="1"/>
      <c r="C1078" s="1"/>
      <c r="D1078" s="1"/>
    </row>
    <row r="1079" spans="1:4" x14ac:dyDescent="0.3">
      <c r="A1079" s="1"/>
      <c r="B1079" s="1"/>
      <c r="C1079" s="1"/>
      <c r="D1079" s="1"/>
    </row>
    <row r="1080" spans="1:4" x14ac:dyDescent="0.3">
      <c r="A1080" s="1"/>
      <c r="B1080" s="1"/>
      <c r="C1080" s="1"/>
      <c r="D1080" s="1"/>
    </row>
    <row r="1081" spans="1:4" x14ac:dyDescent="0.3">
      <c r="A1081" s="1"/>
      <c r="B1081" s="1"/>
      <c r="C1081" s="1"/>
      <c r="D1081" s="1"/>
    </row>
    <row r="1082" spans="1:4" x14ac:dyDescent="0.3">
      <c r="A1082" s="1"/>
      <c r="B1082" s="1"/>
      <c r="C1082" s="1"/>
      <c r="D1082" s="1"/>
    </row>
    <row r="1083" spans="1:4" x14ac:dyDescent="0.3">
      <c r="A1083" s="1"/>
      <c r="B1083" s="1"/>
      <c r="C1083" s="1"/>
      <c r="D1083" s="1"/>
    </row>
    <row r="1084" spans="1:4" x14ac:dyDescent="0.3">
      <c r="A1084" s="1"/>
      <c r="B1084" s="1"/>
      <c r="C1084" s="1"/>
      <c r="D1084" s="1"/>
    </row>
    <row r="1085" spans="1:4" x14ac:dyDescent="0.3">
      <c r="A1085" s="1"/>
      <c r="B1085" s="1"/>
      <c r="C1085" s="1"/>
      <c r="D1085" s="1"/>
    </row>
    <row r="1086" spans="1:4" x14ac:dyDescent="0.3">
      <c r="A1086" s="1"/>
      <c r="B1086" s="1"/>
      <c r="C1086" s="1"/>
      <c r="D1086" s="1"/>
    </row>
    <row r="1087" spans="1:4" x14ac:dyDescent="0.3">
      <c r="A1087" s="1"/>
      <c r="B1087" s="1"/>
      <c r="C1087" s="1"/>
      <c r="D1087" s="1"/>
    </row>
    <row r="1088" spans="1:4" x14ac:dyDescent="0.3">
      <c r="A1088" s="1"/>
      <c r="B1088" s="1"/>
      <c r="C1088" s="1"/>
      <c r="D1088" s="1"/>
    </row>
    <row r="1089" spans="1:4" x14ac:dyDescent="0.3">
      <c r="A1089" s="1"/>
      <c r="B1089" s="1"/>
      <c r="C1089" s="1"/>
      <c r="D1089" s="1"/>
    </row>
    <row r="1090" spans="1:4" x14ac:dyDescent="0.3">
      <c r="A1090" s="1"/>
      <c r="B1090" s="1"/>
      <c r="C1090" s="1"/>
      <c r="D1090" s="1"/>
    </row>
    <row r="1091" spans="1:4" x14ac:dyDescent="0.3">
      <c r="A1091" s="1"/>
      <c r="B1091" s="1"/>
      <c r="C1091" s="1"/>
      <c r="D1091" s="1"/>
    </row>
    <row r="1092" spans="1:4" x14ac:dyDescent="0.3">
      <c r="A1092" s="1"/>
      <c r="B1092" s="1"/>
      <c r="C1092" s="1"/>
      <c r="D1092" s="1"/>
    </row>
    <row r="1093" spans="1:4" x14ac:dyDescent="0.3">
      <c r="A1093" s="1"/>
      <c r="B1093" s="1"/>
      <c r="C1093" s="1"/>
      <c r="D1093" s="1"/>
    </row>
    <row r="1094" spans="1:4" x14ac:dyDescent="0.3">
      <c r="A1094" s="1"/>
      <c r="B1094" s="1"/>
      <c r="C1094" s="1"/>
      <c r="D1094" s="1"/>
    </row>
    <row r="1095" spans="1:4" x14ac:dyDescent="0.3">
      <c r="A1095" s="1"/>
      <c r="B1095" s="1"/>
      <c r="C1095" s="1"/>
      <c r="D1095" s="1"/>
    </row>
    <row r="1096" spans="1:4" x14ac:dyDescent="0.3">
      <c r="A1096" s="1"/>
      <c r="B1096" s="1"/>
      <c r="C1096" s="1"/>
      <c r="D1096" s="1"/>
    </row>
    <row r="1097" spans="1:4" x14ac:dyDescent="0.3">
      <c r="A1097" s="1"/>
      <c r="B1097" s="1"/>
      <c r="C1097" s="1"/>
      <c r="D1097" s="1"/>
    </row>
    <row r="1098" spans="1:4" x14ac:dyDescent="0.3">
      <c r="A1098" s="1"/>
      <c r="B1098" s="1"/>
      <c r="C1098" s="1"/>
      <c r="D1098" s="1"/>
    </row>
    <row r="1099" spans="1:4" x14ac:dyDescent="0.3">
      <c r="A1099" s="1"/>
      <c r="B1099" s="1"/>
      <c r="C1099" s="1"/>
      <c r="D1099" s="1"/>
    </row>
    <row r="1100" spans="1:4" x14ac:dyDescent="0.3">
      <c r="A1100" s="1"/>
      <c r="B1100" s="1"/>
      <c r="C1100" s="1"/>
      <c r="D1100" s="1"/>
    </row>
    <row r="1101" spans="1:4" x14ac:dyDescent="0.3">
      <c r="A1101" s="1"/>
      <c r="B1101" s="1"/>
      <c r="C1101" s="1"/>
      <c r="D1101" s="1"/>
    </row>
    <row r="1102" spans="1:4" x14ac:dyDescent="0.3">
      <c r="A1102" s="1"/>
      <c r="B1102" s="1"/>
      <c r="C1102" s="1"/>
      <c r="D1102" s="1"/>
    </row>
    <row r="1103" spans="1:4" x14ac:dyDescent="0.3">
      <c r="A1103" s="1"/>
      <c r="B1103" s="1"/>
      <c r="C1103" s="1"/>
      <c r="D1103" s="1"/>
    </row>
    <row r="1104" spans="1:4" x14ac:dyDescent="0.3">
      <c r="A1104" s="1"/>
      <c r="B1104" s="1"/>
      <c r="C1104" s="1"/>
      <c r="D1104" s="1"/>
    </row>
    <row r="1105" spans="1:4" x14ac:dyDescent="0.3">
      <c r="A1105" s="1"/>
      <c r="B1105" s="1"/>
      <c r="C1105" s="1"/>
      <c r="D1105" s="1"/>
    </row>
    <row r="1106" spans="1:4" x14ac:dyDescent="0.3">
      <c r="A1106" s="1"/>
      <c r="B1106" s="1"/>
      <c r="C1106" s="1"/>
      <c r="D1106" s="1"/>
    </row>
    <row r="1107" spans="1:4" x14ac:dyDescent="0.3">
      <c r="A1107" s="1"/>
      <c r="B1107" s="1"/>
      <c r="C1107" s="1"/>
      <c r="D1107" s="1"/>
    </row>
    <row r="1108" spans="1:4" x14ac:dyDescent="0.3">
      <c r="A1108" s="1"/>
      <c r="B1108" s="1"/>
      <c r="C1108" s="1"/>
      <c r="D1108" s="1"/>
    </row>
    <row r="1109" spans="1:4" x14ac:dyDescent="0.3">
      <c r="A1109" s="1"/>
      <c r="B1109" s="1"/>
      <c r="C1109" s="1"/>
      <c r="D1109" s="1"/>
    </row>
    <row r="1110" spans="1:4" x14ac:dyDescent="0.3">
      <c r="A1110" s="1"/>
      <c r="B1110" s="1"/>
      <c r="C1110" s="1"/>
      <c r="D1110" s="1"/>
    </row>
    <row r="1111" spans="1:4" x14ac:dyDescent="0.3">
      <c r="A1111" s="1"/>
      <c r="B1111" s="1"/>
      <c r="C1111" s="1"/>
      <c r="D1111" s="1"/>
    </row>
    <row r="1112" spans="1:4" x14ac:dyDescent="0.3">
      <c r="A1112" s="1"/>
      <c r="B1112" s="1"/>
      <c r="C1112" s="1"/>
      <c r="D1112" s="1"/>
    </row>
    <row r="1113" spans="1:4" x14ac:dyDescent="0.3">
      <c r="A1113" s="1"/>
      <c r="B1113" s="1"/>
      <c r="C1113" s="1"/>
      <c r="D1113" s="1"/>
    </row>
    <row r="1114" spans="1:4" x14ac:dyDescent="0.3">
      <c r="A1114" s="1"/>
      <c r="B1114" s="1"/>
      <c r="C1114" s="1"/>
      <c r="D1114" s="1"/>
    </row>
    <row r="1115" spans="1:4" x14ac:dyDescent="0.3">
      <c r="A1115" s="1"/>
      <c r="B1115" s="1"/>
      <c r="C1115" s="1"/>
      <c r="D1115" s="1"/>
    </row>
    <row r="1116" spans="1:4" x14ac:dyDescent="0.3">
      <c r="A1116" s="1"/>
      <c r="B1116" s="1"/>
      <c r="C1116" s="1"/>
      <c r="D1116" s="1"/>
    </row>
    <row r="1117" spans="1:4" x14ac:dyDescent="0.3">
      <c r="A1117" s="1"/>
      <c r="B1117" s="1"/>
      <c r="C1117" s="1"/>
      <c r="D1117" s="1"/>
    </row>
    <row r="1118" spans="1:4" x14ac:dyDescent="0.3">
      <c r="A1118" s="1"/>
      <c r="B1118" s="1"/>
      <c r="C1118" s="1"/>
      <c r="D1118" s="1"/>
    </row>
    <row r="1119" spans="1:4" x14ac:dyDescent="0.3">
      <c r="A1119" s="1"/>
      <c r="B1119" s="1"/>
      <c r="C1119" s="1"/>
      <c r="D1119" s="1"/>
    </row>
    <row r="1120" spans="1:4" x14ac:dyDescent="0.3">
      <c r="A1120" s="1"/>
      <c r="B1120" s="1"/>
      <c r="C1120" s="1"/>
      <c r="D1120" s="1"/>
    </row>
    <row r="1121" spans="1:4" x14ac:dyDescent="0.3">
      <c r="A1121" s="1"/>
      <c r="B1121" s="1"/>
      <c r="C1121" s="1"/>
      <c r="D1121" s="1"/>
    </row>
    <row r="1122" spans="1:4" x14ac:dyDescent="0.3">
      <c r="A1122" s="1"/>
      <c r="B1122" s="1"/>
      <c r="C1122" s="1"/>
      <c r="D1122" s="1"/>
    </row>
    <row r="1123" spans="1:4" x14ac:dyDescent="0.3">
      <c r="A1123" s="1"/>
      <c r="B1123" s="1"/>
      <c r="C1123" s="1"/>
      <c r="D1123" s="1"/>
    </row>
    <row r="1124" spans="1:4" x14ac:dyDescent="0.3">
      <c r="A1124" s="1"/>
      <c r="B1124" s="1"/>
      <c r="C1124" s="1"/>
      <c r="D1124" s="1"/>
    </row>
    <row r="1125" spans="1:4" x14ac:dyDescent="0.3">
      <c r="A1125" s="1"/>
      <c r="B1125" s="1"/>
      <c r="C1125" s="1"/>
      <c r="D1125" s="1"/>
    </row>
    <row r="1126" spans="1:4" x14ac:dyDescent="0.3">
      <c r="A1126" s="1"/>
      <c r="B1126" s="1"/>
      <c r="C1126" s="1"/>
      <c r="D1126" s="1"/>
    </row>
    <row r="1127" spans="1:4" x14ac:dyDescent="0.3">
      <c r="A1127" s="1"/>
      <c r="B1127" s="1"/>
      <c r="C1127" s="1"/>
      <c r="D1127" s="1"/>
    </row>
    <row r="1128" spans="1:4" x14ac:dyDescent="0.3">
      <c r="A1128" s="1"/>
      <c r="B1128" s="1"/>
      <c r="C1128" s="1"/>
      <c r="D1128" s="1"/>
    </row>
    <row r="1129" spans="1:4" x14ac:dyDescent="0.3">
      <c r="A1129" s="1"/>
      <c r="B1129" s="1"/>
      <c r="C1129" s="1"/>
      <c r="D1129" s="1"/>
    </row>
    <row r="1130" spans="1:4" x14ac:dyDescent="0.3">
      <c r="A1130" s="1"/>
      <c r="B1130" s="1"/>
      <c r="C1130" s="1"/>
      <c r="D1130" s="1"/>
    </row>
    <row r="1131" spans="1:4" x14ac:dyDescent="0.3">
      <c r="A1131" s="1"/>
      <c r="B1131" s="1"/>
      <c r="C1131" s="1"/>
      <c r="D1131" s="1"/>
    </row>
    <row r="1132" spans="1:4" x14ac:dyDescent="0.3">
      <c r="A1132" s="1"/>
      <c r="B1132" s="1"/>
      <c r="C1132" s="1"/>
      <c r="D1132" s="1"/>
    </row>
    <row r="1133" spans="1:4" x14ac:dyDescent="0.3">
      <c r="A1133" s="1"/>
      <c r="B1133" s="1"/>
      <c r="C1133" s="1"/>
      <c r="D1133" s="1"/>
    </row>
    <row r="1134" spans="1:4" x14ac:dyDescent="0.3">
      <c r="A1134" s="1"/>
      <c r="B1134" s="1"/>
      <c r="C1134" s="1"/>
      <c r="D1134" s="1"/>
    </row>
    <row r="1135" spans="1:4" x14ac:dyDescent="0.3">
      <c r="A1135" s="1"/>
      <c r="B1135" s="1"/>
      <c r="C1135" s="1"/>
      <c r="D1135" s="1"/>
    </row>
    <row r="1136" spans="1:4" x14ac:dyDescent="0.3">
      <c r="A1136" s="1"/>
      <c r="B1136" s="1"/>
      <c r="C1136" s="1"/>
      <c r="D1136" s="1"/>
    </row>
    <row r="1137" spans="1:4" x14ac:dyDescent="0.3">
      <c r="A1137" s="1"/>
      <c r="B1137" s="1"/>
      <c r="C1137" s="1"/>
      <c r="D1137" s="1"/>
    </row>
    <row r="1138" spans="1:4" x14ac:dyDescent="0.3">
      <c r="A1138" s="1"/>
      <c r="B1138" s="1"/>
      <c r="C1138" s="1"/>
      <c r="D1138" s="1"/>
    </row>
    <row r="1139" spans="1:4" x14ac:dyDescent="0.3">
      <c r="A1139" s="1"/>
      <c r="B1139" s="1"/>
      <c r="C1139" s="1"/>
      <c r="D1139" s="1"/>
    </row>
    <row r="1140" spans="1:4" x14ac:dyDescent="0.3">
      <c r="A1140" s="1"/>
      <c r="B1140" s="1"/>
      <c r="C1140" s="1"/>
      <c r="D1140" s="1"/>
    </row>
    <row r="1141" spans="1:4" x14ac:dyDescent="0.3">
      <c r="A1141" s="1"/>
      <c r="B1141" s="1"/>
      <c r="C1141" s="1"/>
      <c r="D1141" s="1"/>
    </row>
    <row r="1142" spans="1:4" x14ac:dyDescent="0.3">
      <c r="A1142" s="1"/>
      <c r="B1142" s="1"/>
      <c r="C1142" s="1"/>
      <c r="D1142" s="1"/>
    </row>
    <row r="1143" spans="1:4" x14ac:dyDescent="0.3">
      <c r="A1143" s="1"/>
      <c r="B1143" s="1"/>
      <c r="C1143" s="1"/>
      <c r="D1143" s="1"/>
    </row>
    <row r="1144" spans="1:4" x14ac:dyDescent="0.3">
      <c r="A1144" s="1"/>
      <c r="B1144" s="1"/>
      <c r="C1144" s="1"/>
      <c r="D1144" s="1"/>
    </row>
    <row r="1145" spans="1:4" x14ac:dyDescent="0.3">
      <c r="A1145" s="1"/>
      <c r="B1145" s="1"/>
      <c r="C1145" s="1"/>
      <c r="D1145" s="1"/>
    </row>
    <row r="1146" spans="1:4" x14ac:dyDescent="0.3">
      <c r="A1146" s="1"/>
      <c r="B1146" s="1"/>
      <c r="C1146" s="1"/>
      <c r="D1146" s="1"/>
    </row>
    <row r="1147" spans="1:4" x14ac:dyDescent="0.3">
      <c r="A1147" s="1"/>
      <c r="B1147" s="1"/>
      <c r="C1147" s="1"/>
      <c r="D1147" s="1"/>
    </row>
    <row r="1148" spans="1:4" x14ac:dyDescent="0.3">
      <c r="A1148" s="1"/>
      <c r="B1148" s="1"/>
      <c r="C1148" s="1"/>
      <c r="D1148" s="1"/>
    </row>
    <row r="1149" spans="1:4" x14ac:dyDescent="0.3">
      <c r="A1149" s="1"/>
      <c r="B1149" s="1"/>
      <c r="C1149" s="1"/>
      <c r="D1149" s="1"/>
    </row>
    <row r="1150" spans="1:4" x14ac:dyDescent="0.3">
      <c r="A1150" s="1"/>
      <c r="B1150" s="1"/>
      <c r="C1150" s="1"/>
      <c r="D1150" s="1"/>
    </row>
    <row r="1151" spans="1:4" x14ac:dyDescent="0.3">
      <c r="A1151" s="1"/>
      <c r="B1151" s="1"/>
      <c r="C1151" s="1"/>
      <c r="D1151" s="1"/>
    </row>
    <row r="1152" spans="1:4" x14ac:dyDescent="0.3">
      <c r="A1152" s="1"/>
      <c r="B1152" s="1"/>
      <c r="C1152" s="1"/>
      <c r="D1152" s="1"/>
    </row>
    <row r="1153" spans="1:4" x14ac:dyDescent="0.3">
      <c r="A1153" s="1"/>
      <c r="B1153" s="1"/>
      <c r="C1153" s="1"/>
      <c r="D1153" s="1"/>
    </row>
    <row r="1154" spans="1:4" x14ac:dyDescent="0.3">
      <c r="A1154" s="1"/>
      <c r="B1154" s="1"/>
      <c r="C1154" s="1"/>
      <c r="D1154" s="1"/>
    </row>
    <row r="1155" spans="1:4" x14ac:dyDescent="0.3">
      <c r="A1155" s="1"/>
      <c r="B1155" s="1"/>
      <c r="C1155" s="1"/>
      <c r="D1155" s="1"/>
    </row>
    <row r="1156" spans="1:4" x14ac:dyDescent="0.3">
      <c r="A1156" s="1"/>
      <c r="B1156" s="1"/>
      <c r="C1156" s="1"/>
      <c r="D1156" s="1"/>
    </row>
    <row r="1157" spans="1:4" x14ac:dyDescent="0.3">
      <c r="A1157" s="1"/>
      <c r="B1157" s="1"/>
      <c r="C1157" s="1"/>
      <c r="D1157" s="1"/>
    </row>
    <row r="1158" spans="1:4" x14ac:dyDescent="0.3">
      <c r="A1158" s="1"/>
      <c r="B1158" s="1"/>
      <c r="C1158" s="1"/>
      <c r="D1158" s="1"/>
    </row>
    <row r="1159" spans="1:4" x14ac:dyDescent="0.3">
      <c r="A1159" s="1"/>
      <c r="B1159" s="1"/>
      <c r="C1159" s="1"/>
      <c r="D1159" s="1"/>
    </row>
    <row r="1160" spans="1:4" x14ac:dyDescent="0.3">
      <c r="A1160" s="1"/>
      <c r="B1160" s="1"/>
      <c r="C1160" s="1"/>
      <c r="D1160" s="1"/>
    </row>
    <row r="1161" spans="1:4" x14ac:dyDescent="0.3">
      <c r="A1161" s="1"/>
      <c r="B1161" s="1"/>
      <c r="C1161" s="1"/>
      <c r="D1161" s="1"/>
    </row>
    <row r="1162" spans="1:4" x14ac:dyDescent="0.3">
      <c r="A1162" s="1"/>
      <c r="B1162" s="1"/>
      <c r="C1162" s="1"/>
      <c r="D1162" s="1"/>
    </row>
    <row r="1163" spans="1:4" x14ac:dyDescent="0.3">
      <c r="A1163" s="1"/>
      <c r="B1163" s="1"/>
      <c r="C1163" s="1"/>
      <c r="D1163" s="1"/>
    </row>
    <row r="1164" spans="1:4" x14ac:dyDescent="0.3">
      <c r="A1164" s="1"/>
      <c r="B1164" s="1"/>
      <c r="C1164" s="1"/>
      <c r="D1164" s="1"/>
    </row>
    <row r="1165" spans="1:4" x14ac:dyDescent="0.3">
      <c r="A1165" s="1"/>
      <c r="B1165" s="1"/>
      <c r="C1165" s="1"/>
      <c r="D1165" s="1"/>
    </row>
    <row r="1166" spans="1:4" x14ac:dyDescent="0.3">
      <c r="A1166" s="1"/>
      <c r="B1166" s="1"/>
      <c r="C1166" s="1"/>
      <c r="D1166" s="1"/>
    </row>
    <row r="1167" spans="1:4" x14ac:dyDescent="0.3">
      <c r="A1167" s="1"/>
      <c r="B1167" s="1"/>
      <c r="C1167" s="1"/>
      <c r="D1167" s="1"/>
    </row>
    <row r="1168" spans="1:4" x14ac:dyDescent="0.3">
      <c r="A1168" s="1"/>
      <c r="B1168" s="1"/>
      <c r="C1168" s="1"/>
      <c r="D1168" s="1"/>
    </row>
    <row r="1169" spans="1:4" x14ac:dyDescent="0.3">
      <c r="A1169" s="1"/>
      <c r="B1169" s="1"/>
      <c r="C1169" s="1"/>
      <c r="D1169" s="1"/>
    </row>
    <row r="1170" spans="1:4" x14ac:dyDescent="0.3">
      <c r="A1170" s="1"/>
      <c r="B1170" s="1"/>
      <c r="C1170" s="1"/>
      <c r="D1170" s="1"/>
    </row>
    <row r="1171" spans="1:4" x14ac:dyDescent="0.3">
      <c r="A1171" s="1"/>
      <c r="B1171" s="1"/>
      <c r="C1171" s="1"/>
      <c r="D1171" s="1"/>
    </row>
    <row r="1172" spans="1:4" x14ac:dyDescent="0.3">
      <c r="A1172" s="1"/>
      <c r="B1172" s="1"/>
      <c r="C1172" s="1"/>
      <c r="D1172" s="1"/>
    </row>
    <row r="1173" spans="1:4" x14ac:dyDescent="0.3">
      <c r="A1173" s="1"/>
      <c r="B1173" s="1"/>
      <c r="C1173" s="1"/>
      <c r="D1173" s="1"/>
    </row>
    <row r="1174" spans="1:4" x14ac:dyDescent="0.3">
      <c r="A1174" s="1"/>
      <c r="B1174" s="1"/>
      <c r="C1174" s="1"/>
      <c r="D1174" s="1"/>
    </row>
    <row r="1175" spans="1:4" x14ac:dyDescent="0.3">
      <c r="A1175" s="1"/>
      <c r="B1175" s="1"/>
      <c r="C1175" s="1"/>
      <c r="D1175" s="1"/>
    </row>
    <row r="1176" spans="1:4" x14ac:dyDescent="0.3">
      <c r="A1176" s="1"/>
      <c r="B1176" s="1"/>
      <c r="C1176" s="1"/>
      <c r="D1176" s="1"/>
    </row>
    <row r="1177" spans="1:4" x14ac:dyDescent="0.3">
      <c r="A1177" s="1"/>
      <c r="B1177" s="1"/>
      <c r="C1177" s="1"/>
      <c r="D1177" s="1"/>
    </row>
    <row r="1178" spans="1:4" x14ac:dyDescent="0.3">
      <c r="A1178" s="1"/>
      <c r="B1178" s="1"/>
      <c r="C1178" s="1"/>
      <c r="D1178" s="1"/>
    </row>
    <row r="1179" spans="1:4" x14ac:dyDescent="0.3">
      <c r="A1179" s="1"/>
      <c r="B1179" s="1"/>
      <c r="C1179" s="1"/>
      <c r="D1179" s="1"/>
    </row>
    <row r="1180" spans="1:4" x14ac:dyDescent="0.3">
      <c r="A1180" s="1"/>
      <c r="B1180" s="1"/>
      <c r="C1180" s="1"/>
      <c r="D1180" s="1"/>
    </row>
    <row r="1181" spans="1:4" x14ac:dyDescent="0.3">
      <c r="A1181" s="1"/>
      <c r="B1181" s="1"/>
      <c r="C1181" s="1"/>
      <c r="D1181" s="1"/>
    </row>
    <row r="1182" spans="1:4" x14ac:dyDescent="0.3">
      <c r="A1182" s="1"/>
      <c r="B1182" s="1"/>
      <c r="C1182" s="1"/>
      <c r="D1182" s="1"/>
    </row>
    <row r="1183" spans="1:4" x14ac:dyDescent="0.3">
      <c r="A1183" s="1"/>
      <c r="B1183" s="1"/>
      <c r="C1183" s="1"/>
      <c r="D1183" s="1"/>
    </row>
    <row r="1184" spans="1:4" x14ac:dyDescent="0.3">
      <c r="A1184" s="1"/>
      <c r="B1184" s="1"/>
      <c r="C1184" s="1"/>
      <c r="D1184" s="1"/>
    </row>
    <row r="1185" spans="1:4" x14ac:dyDescent="0.3">
      <c r="A1185" s="1"/>
      <c r="B1185" s="1"/>
      <c r="C1185" s="1"/>
      <c r="D1185" s="1"/>
    </row>
    <row r="1186" spans="1:4" x14ac:dyDescent="0.3">
      <c r="A1186" s="1"/>
      <c r="B1186" s="1"/>
      <c r="C1186" s="1"/>
      <c r="D1186" s="1"/>
    </row>
    <row r="1187" spans="1:4" x14ac:dyDescent="0.3">
      <c r="A1187" s="1"/>
      <c r="B1187" s="1"/>
      <c r="C1187" s="1"/>
      <c r="D1187" s="1"/>
    </row>
    <row r="1188" spans="1:4" x14ac:dyDescent="0.3">
      <c r="A1188" s="1"/>
      <c r="B1188" s="1"/>
      <c r="C1188" s="1"/>
      <c r="D1188" s="1"/>
    </row>
    <row r="1189" spans="1:4" x14ac:dyDescent="0.3">
      <c r="A1189" s="1"/>
      <c r="B1189" s="1"/>
      <c r="C1189" s="1"/>
      <c r="D1189" s="1"/>
    </row>
    <row r="1190" spans="1:4" x14ac:dyDescent="0.3">
      <c r="A1190" s="1"/>
      <c r="B1190" s="1"/>
      <c r="C1190" s="1"/>
      <c r="D1190" s="1"/>
    </row>
    <row r="1191" spans="1:4" x14ac:dyDescent="0.3">
      <c r="A1191" s="1"/>
      <c r="B1191" s="1"/>
      <c r="C1191" s="1"/>
      <c r="D1191" s="1"/>
    </row>
    <row r="1192" spans="1:4" x14ac:dyDescent="0.3">
      <c r="A1192" s="1"/>
      <c r="B1192" s="1"/>
      <c r="C1192" s="1"/>
      <c r="D1192" s="1"/>
    </row>
    <row r="1193" spans="1:4" x14ac:dyDescent="0.3">
      <c r="A1193" s="1"/>
      <c r="B1193" s="1"/>
      <c r="C1193" s="1"/>
      <c r="D1193" s="1"/>
    </row>
    <row r="1194" spans="1:4" x14ac:dyDescent="0.3">
      <c r="A1194" s="1"/>
      <c r="B1194" s="1"/>
      <c r="C1194" s="1"/>
      <c r="D1194" s="1"/>
    </row>
    <row r="1195" spans="1:4" x14ac:dyDescent="0.3">
      <c r="A1195" s="1"/>
      <c r="B1195" s="1"/>
      <c r="C1195" s="1"/>
      <c r="D1195" s="1"/>
    </row>
    <row r="1196" spans="1:4" x14ac:dyDescent="0.3">
      <c r="A1196" s="1"/>
      <c r="B1196" s="1"/>
      <c r="C1196" s="1"/>
      <c r="D1196" s="1"/>
    </row>
    <row r="1197" spans="1:4" x14ac:dyDescent="0.3">
      <c r="A1197" s="1"/>
      <c r="B1197" s="1"/>
      <c r="C1197" s="1"/>
      <c r="D1197" s="1"/>
    </row>
    <row r="1198" spans="1:4" x14ac:dyDescent="0.3">
      <c r="A1198" s="1"/>
      <c r="B1198" s="1"/>
      <c r="C1198" s="1"/>
      <c r="D1198" s="1"/>
    </row>
    <row r="1199" spans="1:4" x14ac:dyDescent="0.3">
      <c r="A1199" s="1"/>
      <c r="B1199" s="1"/>
      <c r="C1199" s="1"/>
      <c r="D1199" s="1"/>
    </row>
    <row r="1200" spans="1:4" x14ac:dyDescent="0.3">
      <c r="A1200" s="1"/>
      <c r="B1200" s="1"/>
      <c r="C1200" s="1"/>
      <c r="D1200" s="1"/>
    </row>
    <row r="1201" spans="1:4" x14ac:dyDescent="0.3">
      <c r="A1201" s="1"/>
      <c r="B1201" s="1"/>
      <c r="C1201" s="1"/>
      <c r="D1201" s="1"/>
    </row>
    <row r="1202" spans="1:4" x14ac:dyDescent="0.3">
      <c r="A1202" s="1"/>
      <c r="B1202" s="1"/>
      <c r="C1202" s="1"/>
      <c r="D1202" s="1"/>
    </row>
    <row r="1203" spans="1:4" x14ac:dyDescent="0.3">
      <c r="A1203" s="1"/>
      <c r="B1203" s="1"/>
      <c r="C1203" s="1"/>
      <c r="D1203" s="1"/>
    </row>
    <row r="1204" spans="1:4" x14ac:dyDescent="0.3">
      <c r="A1204" s="1"/>
      <c r="B1204" s="1"/>
      <c r="C1204" s="1"/>
      <c r="D1204" s="1"/>
    </row>
    <row r="1205" spans="1:4" x14ac:dyDescent="0.3">
      <c r="A1205" s="1"/>
      <c r="B1205" s="1"/>
      <c r="C1205" s="1"/>
      <c r="D1205" s="1"/>
    </row>
    <row r="1206" spans="1:4" x14ac:dyDescent="0.3">
      <c r="A1206" s="1"/>
      <c r="B1206" s="1"/>
      <c r="C1206" s="1"/>
      <c r="D1206" s="1"/>
    </row>
    <row r="1207" spans="1:4" x14ac:dyDescent="0.3">
      <c r="A1207" s="1"/>
      <c r="B1207" s="1"/>
      <c r="C1207" s="1"/>
      <c r="D1207" s="1"/>
    </row>
    <row r="1208" spans="1:4" x14ac:dyDescent="0.3">
      <c r="A1208" s="1"/>
      <c r="B1208" s="1"/>
      <c r="C1208" s="1"/>
      <c r="D1208" s="1"/>
    </row>
    <row r="1209" spans="1:4" x14ac:dyDescent="0.3">
      <c r="A1209" s="1"/>
      <c r="B1209" s="1"/>
      <c r="C1209" s="1"/>
      <c r="D1209" s="1"/>
    </row>
    <row r="1210" spans="1:4" x14ac:dyDescent="0.3">
      <c r="A1210" s="1"/>
      <c r="B1210" s="1"/>
      <c r="C1210" s="1"/>
      <c r="D1210" s="1"/>
    </row>
    <row r="1211" spans="1:4" x14ac:dyDescent="0.3">
      <c r="A1211" s="1"/>
      <c r="B1211" s="1"/>
      <c r="C1211" s="1"/>
      <c r="D1211" s="1"/>
    </row>
    <row r="1212" spans="1:4" x14ac:dyDescent="0.3">
      <c r="A1212" s="1"/>
      <c r="B1212" s="1"/>
      <c r="C1212" s="1"/>
      <c r="D1212" s="1"/>
    </row>
    <row r="1213" spans="1:4" x14ac:dyDescent="0.3">
      <c r="A1213" s="1"/>
      <c r="B1213" s="1"/>
      <c r="C1213" s="1"/>
      <c r="D1213" s="1"/>
    </row>
    <row r="1214" spans="1:4" x14ac:dyDescent="0.3">
      <c r="A1214" s="1"/>
      <c r="B1214" s="1"/>
      <c r="C1214" s="1"/>
      <c r="D1214" s="1"/>
    </row>
    <row r="1215" spans="1:4" x14ac:dyDescent="0.3">
      <c r="A1215" s="1"/>
      <c r="B1215" s="1"/>
      <c r="C1215" s="1"/>
      <c r="D1215" s="1"/>
    </row>
    <row r="1216" spans="1:4" x14ac:dyDescent="0.3">
      <c r="A1216" s="1"/>
      <c r="B1216" s="1"/>
      <c r="C1216" s="1"/>
      <c r="D1216" s="1"/>
    </row>
    <row r="1217" spans="1:4" x14ac:dyDescent="0.3">
      <c r="A1217" s="1"/>
      <c r="B1217" s="1"/>
      <c r="C1217" s="1"/>
      <c r="D1217" s="1"/>
    </row>
    <row r="1218" spans="1:4" x14ac:dyDescent="0.3">
      <c r="A1218" s="1"/>
      <c r="B1218" s="1"/>
      <c r="C1218" s="1"/>
      <c r="D1218" s="1"/>
    </row>
    <row r="1219" spans="1:4" x14ac:dyDescent="0.3">
      <c r="A1219" s="1"/>
      <c r="B1219" s="1"/>
      <c r="C1219" s="1"/>
      <c r="D1219" s="1"/>
    </row>
    <row r="1220" spans="1:4" x14ac:dyDescent="0.3">
      <c r="A1220" s="1"/>
      <c r="B1220" s="1"/>
      <c r="C1220" s="1"/>
      <c r="D1220" s="1"/>
    </row>
    <row r="1221" spans="1:4" x14ac:dyDescent="0.3">
      <c r="A1221" s="1"/>
      <c r="B1221" s="1"/>
      <c r="C1221" s="1"/>
      <c r="D1221" s="1"/>
    </row>
    <row r="1222" spans="1:4" x14ac:dyDescent="0.3">
      <c r="A1222" s="1"/>
      <c r="B1222" s="1"/>
      <c r="C1222" s="1"/>
      <c r="D1222" s="1"/>
    </row>
    <row r="1223" spans="1:4" x14ac:dyDescent="0.3">
      <c r="A1223" s="1"/>
      <c r="B1223" s="1"/>
      <c r="C1223" s="1"/>
      <c r="D1223" s="1"/>
    </row>
    <row r="1224" spans="1:4" x14ac:dyDescent="0.3">
      <c r="A1224" s="1"/>
      <c r="B1224" s="1"/>
      <c r="C1224" s="1"/>
      <c r="D1224" s="1"/>
    </row>
    <row r="1225" spans="1:4" x14ac:dyDescent="0.3">
      <c r="A1225" s="1"/>
      <c r="B1225" s="1"/>
      <c r="C1225" s="1"/>
      <c r="D1225" s="1"/>
    </row>
    <row r="1226" spans="1:4" x14ac:dyDescent="0.3">
      <c r="A1226" s="1"/>
      <c r="B1226" s="1"/>
      <c r="C1226" s="1"/>
      <c r="D1226" s="1"/>
    </row>
    <row r="1227" spans="1:4" x14ac:dyDescent="0.3">
      <c r="A1227" s="1"/>
      <c r="B1227" s="1"/>
      <c r="C1227" s="1"/>
      <c r="D1227" s="1"/>
    </row>
    <row r="1228" spans="1:4" x14ac:dyDescent="0.3">
      <c r="A1228" s="1"/>
      <c r="B1228" s="1"/>
      <c r="C1228" s="1"/>
      <c r="D1228" s="1"/>
    </row>
    <row r="1229" spans="1:4" x14ac:dyDescent="0.3">
      <c r="A1229" s="1"/>
      <c r="B1229" s="1"/>
      <c r="C1229" s="1"/>
      <c r="D1229" s="1"/>
    </row>
    <row r="1230" spans="1:4" x14ac:dyDescent="0.3">
      <c r="A1230" s="1"/>
      <c r="B1230" s="1"/>
      <c r="C1230" s="1"/>
      <c r="D1230" s="1"/>
    </row>
    <row r="1231" spans="1:4" x14ac:dyDescent="0.3">
      <c r="A1231" s="1"/>
      <c r="B1231" s="1"/>
      <c r="C1231" s="1"/>
      <c r="D1231" s="1"/>
    </row>
    <row r="1232" spans="1:4" x14ac:dyDescent="0.3">
      <c r="A1232" s="1"/>
      <c r="B1232" s="1"/>
      <c r="C1232" s="1"/>
      <c r="D1232" s="1"/>
    </row>
    <row r="1233" spans="1:4" x14ac:dyDescent="0.3">
      <c r="A1233" s="1"/>
      <c r="B1233" s="1"/>
      <c r="C1233" s="1"/>
      <c r="D1233" s="1"/>
    </row>
    <row r="1234" spans="1:4" x14ac:dyDescent="0.3">
      <c r="A1234" s="1"/>
      <c r="B1234" s="1"/>
      <c r="C1234" s="1"/>
      <c r="D1234" s="1"/>
    </row>
    <row r="1235" spans="1:4" x14ac:dyDescent="0.3">
      <c r="A1235" s="1"/>
      <c r="B1235" s="1"/>
      <c r="C1235" s="1"/>
      <c r="D1235" s="1"/>
    </row>
    <row r="1236" spans="1:4" x14ac:dyDescent="0.3">
      <c r="A1236" s="1"/>
      <c r="B1236" s="1"/>
      <c r="C1236" s="1"/>
      <c r="D1236" s="1"/>
    </row>
    <row r="1237" spans="1:4" x14ac:dyDescent="0.3">
      <c r="A1237" s="1"/>
      <c r="B1237" s="1"/>
      <c r="C1237" s="1"/>
      <c r="D1237" s="1"/>
    </row>
    <row r="1238" spans="1:4" x14ac:dyDescent="0.3">
      <c r="A1238" s="1"/>
      <c r="B1238" s="1"/>
      <c r="C1238" s="1"/>
      <c r="D1238" s="1"/>
    </row>
    <row r="1239" spans="1:4" x14ac:dyDescent="0.3">
      <c r="A1239" s="1"/>
      <c r="B1239" s="1"/>
      <c r="C1239" s="1"/>
      <c r="D1239" s="1"/>
    </row>
    <row r="1240" spans="1:4" x14ac:dyDescent="0.3">
      <c r="A1240" s="1"/>
      <c r="B1240" s="1"/>
      <c r="C1240" s="1"/>
      <c r="D1240" s="1"/>
    </row>
    <row r="1241" spans="1:4" x14ac:dyDescent="0.3">
      <c r="A1241" s="1"/>
      <c r="B1241" s="1"/>
      <c r="C1241" s="1"/>
      <c r="D1241" s="1"/>
    </row>
    <row r="1242" spans="1:4" x14ac:dyDescent="0.3">
      <c r="A1242" s="1"/>
      <c r="B1242" s="1"/>
      <c r="C1242" s="1"/>
      <c r="D1242" s="1"/>
    </row>
    <row r="1243" spans="1:4" x14ac:dyDescent="0.3">
      <c r="A1243" s="1"/>
      <c r="B1243" s="1"/>
      <c r="C1243" s="1"/>
      <c r="D1243" s="1"/>
    </row>
    <row r="1244" spans="1:4" x14ac:dyDescent="0.3">
      <c r="A1244" s="1"/>
      <c r="B1244" s="1"/>
      <c r="C1244" s="1"/>
      <c r="D1244" s="1"/>
    </row>
    <row r="1245" spans="1:4" x14ac:dyDescent="0.3">
      <c r="A1245" s="1"/>
      <c r="B1245" s="1"/>
      <c r="C1245" s="1"/>
      <c r="D1245" s="1"/>
    </row>
    <row r="1246" spans="1:4" x14ac:dyDescent="0.3">
      <c r="A1246" s="1"/>
      <c r="B1246" s="1"/>
      <c r="C1246" s="1"/>
      <c r="D1246" s="1"/>
    </row>
    <row r="1247" spans="1:4" x14ac:dyDescent="0.3">
      <c r="A1247" s="1"/>
      <c r="B1247" s="1"/>
      <c r="C1247" s="1"/>
      <c r="D1247" s="1"/>
    </row>
    <row r="1248" spans="1:4" x14ac:dyDescent="0.3">
      <c r="A1248" s="1"/>
      <c r="B1248" s="1"/>
      <c r="C1248" s="1"/>
      <c r="D1248" s="1"/>
    </row>
    <row r="1249" spans="1:4" x14ac:dyDescent="0.3">
      <c r="A1249" s="1"/>
      <c r="B1249" s="1"/>
      <c r="C1249" s="1"/>
      <c r="D1249" s="1"/>
    </row>
    <row r="1250" spans="1:4" x14ac:dyDescent="0.3">
      <c r="A1250" s="1"/>
      <c r="B1250" s="1"/>
      <c r="C1250" s="1"/>
      <c r="D1250" s="1"/>
    </row>
    <row r="1251" spans="1:4" x14ac:dyDescent="0.3">
      <c r="A1251" s="1"/>
      <c r="B1251" s="1"/>
      <c r="C1251" s="1"/>
      <c r="D1251" s="1"/>
    </row>
    <row r="1252" spans="1:4" x14ac:dyDescent="0.3">
      <c r="A1252" s="1"/>
      <c r="B1252" s="1"/>
      <c r="C1252" s="1"/>
      <c r="D1252" s="1"/>
    </row>
    <row r="1253" spans="1:4" x14ac:dyDescent="0.3">
      <c r="A1253" s="1"/>
      <c r="B1253" s="1"/>
      <c r="C1253" s="1"/>
      <c r="D1253" s="1"/>
    </row>
    <row r="1254" spans="1:4" x14ac:dyDescent="0.3">
      <c r="A1254" s="1"/>
      <c r="B1254" s="1"/>
      <c r="C1254" s="1"/>
      <c r="D1254" s="1"/>
    </row>
    <row r="1255" spans="1:4" x14ac:dyDescent="0.3">
      <c r="A1255" s="1"/>
      <c r="B1255" s="1"/>
      <c r="C1255" s="1"/>
      <c r="D1255" s="1"/>
    </row>
    <row r="1256" spans="1:4" x14ac:dyDescent="0.3">
      <c r="A1256" s="1"/>
      <c r="B1256" s="1"/>
      <c r="C1256" s="1"/>
      <c r="D1256" s="1"/>
    </row>
    <row r="1257" spans="1:4" x14ac:dyDescent="0.3">
      <c r="A1257" s="1"/>
      <c r="B1257" s="1"/>
      <c r="C1257" s="1"/>
      <c r="D1257" s="1"/>
    </row>
    <row r="1258" spans="1:4" x14ac:dyDescent="0.3">
      <c r="A1258" s="1"/>
      <c r="B1258" s="1"/>
      <c r="C1258" s="1"/>
      <c r="D1258" s="1"/>
    </row>
    <row r="1259" spans="1:4" x14ac:dyDescent="0.3">
      <c r="A1259" s="1"/>
      <c r="B1259" s="1"/>
      <c r="C1259" s="1"/>
      <c r="D1259" s="1"/>
    </row>
    <row r="1260" spans="1:4" x14ac:dyDescent="0.3">
      <c r="A1260" s="1"/>
      <c r="B1260" s="1"/>
      <c r="C1260" s="1"/>
      <c r="D1260" s="1"/>
    </row>
    <row r="1261" spans="1:4" x14ac:dyDescent="0.3">
      <c r="A1261" s="1"/>
      <c r="B1261" s="1"/>
      <c r="C1261" s="1"/>
      <c r="D1261" s="1"/>
    </row>
    <row r="1262" spans="1:4" x14ac:dyDescent="0.3">
      <c r="A1262" s="1"/>
      <c r="B1262" s="1"/>
      <c r="C1262" s="1"/>
      <c r="D1262" s="1"/>
    </row>
    <row r="1263" spans="1:4" x14ac:dyDescent="0.3">
      <c r="A1263" s="1"/>
      <c r="B1263" s="1"/>
      <c r="C1263" s="1"/>
      <c r="D1263" s="1"/>
    </row>
    <row r="1264" spans="1:4" x14ac:dyDescent="0.3">
      <c r="A1264" s="1"/>
      <c r="B1264" s="1"/>
      <c r="C1264" s="1"/>
      <c r="D1264" s="1"/>
    </row>
    <row r="1265" spans="1:4" x14ac:dyDescent="0.3">
      <c r="A1265" s="1"/>
      <c r="B1265" s="1"/>
      <c r="C1265" s="1"/>
      <c r="D1265" s="1"/>
    </row>
    <row r="1266" spans="1:4" x14ac:dyDescent="0.3">
      <c r="A1266" s="1"/>
      <c r="B1266" s="1"/>
      <c r="C1266" s="1"/>
      <c r="D1266" s="1"/>
    </row>
    <row r="1267" spans="1:4" x14ac:dyDescent="0.3">
      <c r="A1267" s="1"/>
      <c r="B1267" s="1"/>
      <c r="C1267" s="1"/>
      <c r="D1267" s="1"/>
    </row>
    <row r="1268" spans="1:4" x14ac:dyDescent="0.3">
      <c r="A1268" s="1"/>
      <c r="B1268" s="1"/>
      <c r="C1268" s="1"/>
      <c r="D1268" s="1"/>
    </row>
    <row r="1269" spans="1:4" x14ac:dyDescent="0.3">
      <c r="A1269" s="1"/>
      <c r="B1269" s="1"/>
      <c r="C1269" s="1"/>
      <c r="D1269" s="1"/>
    </row>
    <row r="1270" spans="1:4" x14ac:dyDescent="0.3">
      <c r="A1270" s="1"/>
      <c r="B1270" s="1"/>
      <c r="C1270" s="1"/>
      <c r="D1270" s="1"/>
    </row>
    <row r="1271" spans="1:4" x14ac:dyDescent="0.3">
      <c r="A1271" s="1"/>
      <c r="B1271" s="1"/>
      <c r="C1271" s="1"/>
      <c r="D1271" s="1"/>
    </row>
    <row r="1272" spans="1:4" x14ac:dyDescent="0.3">
      <c r="A1272" s="1"/>
      <c r="B1272" s="1"/>
      <c r="C1272" s="1"/>
      <c r="D1272" s="1"/>
    </row>
    <row r="1273" spans="1:4" x14ac:dyDescent="0.3">
      <c r="A1273" s="1"/>
      <c r="B1273" s="1"/>
      <c r="C1273" s="1"/>
      <c r="D1273" s="1"/>
    </row>
    <row r="1274" spans="1:4" x14ac:dyDescent="0.3">
      <c r="A1274" s="1"/>
      <c r="B1274" s="1"/>
      <c r="C1274" s="1"/>
      <c r="D1274" s="1"/>
    </row>
    <row r="1275" spans="1:4" x14ac:dyDescent="0.3">
      <c r="A1275" s="1"/>
      <c r="B1275" s="1"/>
      <c r="C1275" s="1"/>
      <c r="D1275" s="1"/>
    </row>
    <row r="1276" spans="1:4" x14ac:dyDescent="0.3">
      <c r="A1276" s="1"/>
      <c r="B1276" s="1"/>
      <c r="C1276" s="1"/>
      <c r="D1276" s="1"/>
    </row>
    <row r="1277" spans="1:4" x14ac:dyDescent="0.3">
      <c r="A1277" s="1"/>
      <c r="B1277" s="1"/>
      <c r="C1277" s="1"/>
      <c r="D1277" s="1"/>
    </row>
    <row r="1278" spans="1:4" x14ac:dyDescent="0.3">
      <c r="A1278" s="1"/>
      <c r="B1278" s="1"/>
      <c r="C1278" s="1"/>
      <c r="D1278" s="1"/>
    </row>
    <row r="1279" spans="1:4" x14ac:dyDescent="0.3">
      <c r="A1279" s="1"/>
      <c r="B1279" s="1"/>
      <c r="C1279" s="1"/>
      <c r="D1279" s="1"/>
    </row>
    <row r="1280" spans="1:4" x14ac:dyDescent="0.3">
      <c r="A1280" s="1"/>
      <c r="B1280" s="1"/>
      <c r="C1280" s="1"/>
      <c r="D1280" s="1"/>
    </row>
    <row r="1281" spans="1:4" x14ac:dyDescent="0.3">
      <c r="A1281" s="1"/>
      <c r="B1281" s="1"/>
      <c r="C1281" s="1"/>
      <c r="D1281" s="1"/>
    </row>
    <row r="1282" spans="1:4" x14ac:dyDescent="0.3">
      <c r="A1282" s="1"/>
      <c r="B1282" s="1"/>
      <c r="C1282" s="1"/>
      <c r="D1282" s="1"/>
    </row>
    <row r="1283" spans="1:4" x14ac:dyDescent="0.3">
      <c r="A1283" s="1"/>
      <c r="B1283" s="1"/>
      <c r="C1283" s="1"/>
      <c r="D1283" s="1"/>
    </row>
    <row r="1284" spans="1:4" x14ac:dyDescent="0.3">
      <c r="A1284" s="1"/>
      <c r="B1284" s="1"/>
      <c r="C1284" s="1"/>
      <c r="D1284" s="1"/>
    </row>
    <row r="1285" spans="1:4" x14ac:dyDescent="0.3">
      <c r="A1285" s="1"/>
      <c r="B1285" s="1"/>
      <c r="C1285" s="1"/>
      <c r="D1285" s="1"/>
    </row>
    <row r="1286" spans="1:4" x14ac:dyDescent="0.3">
      <c r="A1286" s="1"/>
      <c r="B1286" s="1"/>
      <c r="C1286" s="1"/>
      <c r="D1286" s="1"/>
    </row>
    <row r="1287" spans="1:4" x14ac:dyDescent="0.3">
      <c r="A1287" s="1"/>
      <c r="B1287" s="1"/>
      <c r="C1287" s="1"/>
      <c r="D1287" s="1"/>
    </row>
    <row r="1288" spans="1:4" x14ac:dyDescent="0.3">
      <c r="A1288" s="1"/>
      <c r="B1288" s="1"/>
      <c r="C1288" s="1"/>
      <c r="D1288" s="1"/>
    </row>
    <row r="1289" spans="1:4" x14ac:dyDescent="0.3">
      <c r="A1289" s="1"/>
      <c r="B1289" s="1"/>
      <c r="C1289" s="1"/>
      <c r="D1289" s="1"/>
    </row>
    <row r="1290" spans="1:4" x14ac:dyDescent="0.3">
      <c r="A1290" s="1"/>
      <c r="B1290" s="1"/>
      <c r="C1290" s="1"/>
      <c r="D1290" s="1"/>
    </row>
    <row r="1291" spans="1:4" x14ac:dyDescent="0.3">
      <c r="A1291" s="1"/>
      <c r="B1291" s="1"/>
      <c r="C1291" s="1"/>
      <c r="D1291" s="1"/>
    </row>
    <row r="1292" spans="1:4" x14ac:dyDescent="0.3">
      <c r="A1292" s="1"/>
      <c r="B1292" s="1"/>
      <c r="C1292" s="1"/>
      <c r="D1292" s="1"/>
    </row>
    <row r="1293" spans="1:4" x14ac:dyDescent="0.3">
      <c r="A1293" s="1"/>
      <c r="B1293" s="1"/>
      <c r="C1293" s="1"/>
      <c r="D1293" s="1"/>
    </row>
    <row r="1294" spans="1:4" x14ac:dyDescent="0.3">
      <c r="A1294" s="1"/>
      <c r="B1294" s="1"/>
      <c r="C1294" s="1"/>
      <c r="D1294" s="1"/>
    </row>
    <row r="1295" spans="1:4" x14ac:dyDescent="0.3">
      <c r="A1295" s="1"/>
      <c r="B1295" s="1"/>
      <c r="C1295" s="1"/>
      <c r="D1295" s="1"/>
    </row>
    <row r="1296" spans="1:4" x14ac:dyDescent="0.3">
      <c r="A1296" s="1"/>
      <c r="B1296" s="1"/>
      <c r="C1296" s="1"/>
      <c r="D1296" s="1"/>
    </row>
    <row r="1297" spans="1:4" x14ac:dyDescent="0.3">
      <c r="A1297" s="1"/>
      <c r="B1297" s="1"/>
      <c r="C1297" s="1"/>
      <c r="D1297" s="1"/>
    </row>
    <row r="1298" spans="1:4" x14ac:dyDescent="0.3">
      <c r="A1298" s="1"/>
      <c r="B1298" s="1"/>
      <c r="C1298" s="1"/>
      <c r="D1298" s="1"/>
    </row>
    <row r="1299" spans="1:4" x14ac:dyDescent="0.3">
      <c r="A1299" s="1"/>
      <c r="B1299" s="1"/>
      <c r="C1299" s="1"/>
      <c r="D1299" s="1"/>
    </row>
    <row r="1300" spans="1:4" x14ac:dyDescent="0.3">
      <c r="A1300" s="1"/>
      <c r="B1300" s="1"/>
      <c r="C1300" s="1"/>
      <c r="D1300" s="1"/>
    </row>
    <row r="1301" spans="1:4" x14ac:dyDescent="0.3">
      <c r="A1301" s="1"/>
      <c r="B1301" s="1"/>
      <c r="C1301" s="1"/>
      <c r="D1301" s="1"/>
    </row>
    <row r="1302" spans="1:4" x14ac:dyDescent="0.3">
      <c r="A1302" s="1"/>
      <c r="B1302" s="1"/>
      <c r="C1302" s="1"/>
      <c r="D1302" s="1"/>
    </row>
    <row r="1303" spans="1:4" x14ac:dyDescent="0.3">
      <c r="A1303" s="1"/>
      <c r="B1303" s="1"/>
      <c r="C1303" s="1"/>
      <c r="D1303" s="1"/>
    </row>
    <row r="1304" spans="1:4" x14ac:dyDescent="0.3">
      <c r="A1304" s="1"/>
      <c r="B1304" s="1"/>
      <c r="C1304" s="1"/>
      <c r="D1304" s="1"/>
    </row>
    <row r="1305" spans="1:4" x14ac:dyDescent="0.3">
      <c r="A1305" s="1"/>
      <c r="B1305" s="1"/>
      <c r="C1305" s="1"/>
      <c r="D1305" s="1"/>
    </row>
    <row r="1306" spans="1:4" x14ac:dyDescent="0.3">
      <c r="A1306" s="1"/>
      <c r="B1306" s="1"/>
      <c r="C1306" s="1"/>
      <c r="D1306" s="1"/>
    </row>
    <row r="1307" spans="1:4" x14ac:dyDescent="0.3">
      <c r="A1307" s="1"/>
      <c r="B1307" s="1"/>
      <c r="C1307" s="1"/>
      <c r="D1307" s="1"/>
    </row>
    <row r="1308" spans="1:4" x14ac:dyDescent="0.3">
      <c r="A1308" s="1"/>
      <c r="B1308" s="1"/>
      <c r="C1308" s="1"/>
      <c r="D1308" s="1"/>
    </row>
    <row r="1309" spans="1:4" x14ac:dyDescent="0.3">
      <c r="A1309" s="1"/>
      <c r="B1309" s="1"/>
      <c r="C1309" s="1"/>
      <c r="D1309" s="1"/>
    </row>
    <row r="1310" spans="1:4" x14ac:dyDescent="0.3">
      <c r="A1310" s="1"/>
      <c r="B1310" s="1"/>
      <c r="C1310" s="1"/>
      <c r="D1310" s="1"/>
    </row>
    <row r="1311" spans="1:4" x14ac:dyDescent="0.3">
      <c r="A1311" s="1"/>
      <c r="B1311" s="1"/>
      <c r="C1311" s="1"/>
      <c r="D1311" s="1"/>
    </row>
    <row r="1312" spans="1:4" x14ac:dyDescent="0.3">
      <c r="A1312" s="1"/>
      <c r="B1312" s="1"/>
      <c r="C1312" s="1"/>
      <c r="D1312" s="1"/>
    </row>
    <row r="1313" spans="1:4" x14ac:dyDescent="0.3">
      <c r="A1313" s="1"/>
      <c r="B1313" s="1"/>
      <c r="C1313" s="1"/>
      <c r="D1313" s="1"/>
    </row>
    <row r="1314" spans="1:4" x14ac:dyDescent="0.3">
      <c r="A1314" s="1"/>
      <c r="B1314" s="1"/>
      <c r="C1314" s="1"/>
      <c r="D1314" s="1"/>
    </row>
    <row r="1315" spans="1:4" x14ac:dyDescent="0.3">
      <c r="A1315" s="1"/>
      <c r="B1315" s="1"/>
      <c r="C1315" s="1"/>
      <c r="D1315" s="1"/>
    </row>
    <row r="1316" spans="1:4" x14ac:dyDescent="0.3">
      <c r="A1316" s="1"/>
      <c r="B1316" s="1"/>
      <c r="C1316" s="1"/>
      <c r="D1316" s="1"/>
    </row>
    <row r="1317" spans="1:4" x14ac:dyDescent="0.3">
      <c r="A1317" s="1"/>
      <c r="B1317" s="1"/>
      <c r="C1317" s="1"/>
      <c r="D1317" s="1"/>
    </row>
    <row r="1318" spans="1:4" x14ac:dyDescent="0.3">
      <c r="A1318" s="1"/>
      <c r="B1318" s="1"/>
      <c r="C1318" s="1"/>
      <c r="D1318" s="1"/>
    </row>
    <row r="1319" spans="1:4" x14ac:dyDescent="0.3">
      <c r="A1319" s="1"/>
      <c r="B1319" s="1"/>
      <c r="C1319" s="1"/>
      <c r="D1319" s="1"/>
    </row>
    <row r="1320" spans="1:4" x14ac:dyDescent="0.3">
      <c r="A1320" s="1"/>
      <c r="B1320" s="1"/>
      <c r="C1320" s="1"/>
      <c r="D1320" s="1"/>
    </row>
    <row r="1321" spans="1:4" x14ac:dyDescent="0.3">
      <c r="A1321" s="1"/>
      <c r="B1321" s="1"/>
      <c r="C1321" s="1"/>
      <c r="D1321" s="1"/>
    </row>
    <row r="1322" spans="1:4" x14ac:dyDescent="0.3">
      <c r="A1322" s="1"/>
      <c r="B1322" s="1"/>
      <c r="C1322" s="1"/>
      <c r="D1322" s="1"/>
    </row>
    <row r="1323" spans="1:4" x14ac:dyDescent="0.3">
      <c r="A1323" s="1"/>
      <c r="B1323" s="1"/>
      <c r="C1323" s="1"/>
      <c r="D1323" s="1"/>
    </row>
    <row r="1324" spans="1:4" x14ac:dyDescent="0.3">
      <c r="A1324" s="1"/>
      <c r="B1324" s="1"/>
      <c r="C1324" s="1"/>
      <c r="D1324" s="1"/>
    </row>
    <row r="1325" spans="1:4" x14ac:dyDescent="0.3">
      <c r="A1325" s="1"/>
      <c r="B1325" s="1"/>
      <c r="C1325" s="1"/>
      <c r="D1325" s="1"/>
    </row>
    <row r="1326" spans="1:4" x14ac:dyDescent="0.3">
      <c r="A1326" s="1"/>
      <c r="B1326" s="1"/>
      <c r="C1326" s="1"/>
      <c r="D1326" s="1"/>
    </row>
    <row r="1327" spans="1:4" x14ac:dyDescent="0.3">
      <c r="A1327" s="1"/>
      <c r="B1327" s="1"/>
      <c r="C1327" s="1"/>
      <c r="D1327" s="1"/>
    </row>
    <row r="1328" spans="1:4" x14ac:dyDescent="0.3">
      <c r="A1328" s="1"/>
      <c r="B1328" s="1"/>
      <c r="C1328" s="1"/>
      <c r="D1328" s="1"/>
    </row>
    <row r="1329" spans="1:4" x14ac:dyDescent="0.3">
      <c r="A1329" s="1"/>
      <c r="B1329" s="1"/>
      <c r="C1329" s="1"/>
      <c r="D1329" s="1"/>
    </row>
    <row r="1330" spans="1:4" x14ac:dyDescent="0.3">
      <c r="A1330" s="1"/>
      <c r="B1330" s="1"/>
      <c r="C1330" s="1"/>
      <c r="D1330" s="1"/>
    </row>
    <row r="1331" spans="1:4" x14ac:dyDescent="0.3">
      <c r="A1331" s="1"/>
      <c r="B1331" s="1"/>
      <c r="C1331" s="1"/>
      <c r="D1331" s="1"/>
    </row>
    <row r="1332" spans="1:4" x14ac:dyDescent="0.3">
      <c r="A1332" s="1"/>
      <c r="B1332" s="1"/>
      <c r="C1332" s="1"/>
      <c r="D1332" s="1"/>
    </row>
    <row r="1333" spans="1:4" x14ac:dyDescent="0.3">
      <c r="A1333" s="1"/>
      <c r="B1333" s="1"/>
      <c r="C1333" s="1"/>
      <c r="D1333" s="1"/>
    </row>
    <row r="1334" spans="1:4" x14ac:dyDescent="0.3">
      <c r="A1334" s="1"/>
      <c r="B1334" s="1"/>
      <c r="C1334" s="1"/>
      <c r="D1334" s="1"/>
    </row>
    <row r="1335" spans="1:4" x14ac:dyDescent="0.3">
      <c r="A1335" s="1"/>
      <c r="B1335" s="1"/>
      <c r="C1335" s="1"/>
      <c r="D1335" s="1"/>
    </row>
    <row r="1336" spans="1:4" x14ac:dyDescent="0.3">
      <c r="A1336" s="1"/>
      <c r="B1336" s="1"/>
      <c r="C1336" s="1"/>
      <c r="D1336" s="1"/>
    </row>
    <row r="1337" spans="1:4" x14ac:dyDescent="0.3">
      <c r="A1337" s="1"/>
      <c r="B1337" s="1"/>
      <c r="C1337" s="1"/>
      <c r="D1337" s="1"/>
    </row>
    <row r="1338" spans="1:4" x14ac:dyDescent="0.3">
      <c r="A1338" s="1"/>
      <c r="B1338" s="1"/>
      <c r="C1338" s="1"/>
      <c r="D1338" s="1"/>
    </row>
    <row r="1339" spans="1:4" x14ac:dyDescent="0.3">
      <c r="A1339" s="1"/>
      <c r="B1339" s="1"/>
      <c r="C1339" s="1"/>
      <c r="D1339" s="1"/>
    </row>
    <row r="1340" spans="1:4" x14ac:dyDescent="0.3">
      <c r="A1340" s="1"/>
      <c r="B1340" s="1"/>
      <c r="C1340" s="1"/>
      <c r="D1340" s="1"/>
    </row>
    <row r="1341" spans="1:4" x14ac:dyDescent="0.3">
      <c r="A1341" s="1"/>
      <c r="B1341" s="1"/>
      <c r="C1341" s="1"/>
      <c r="D1341" s="1"/>
    </row>
    <row r="1342" spans="1:4" x14ac:dyDescent="0.3">
      <c r="A1342" s="1"/>
      <c r="B1342" s="1"/>
      <c r="C1342" s="1"/>
      <c r="D1342" s="1"/>
    </row>
    <row r="1343" spans="1:4" x14ac:dyDescent="0.3">
      <c r="A1343" s="1"/>
      <c r="B1343" s="1"/>
      <c r="C1343" s="1"/>
      <c r="D1343" s="1"/>
    </row>
    <row r="1344" spans="1:4" x14ac:dyDescent="0.3">
      <c r="A1344" s="1"/>
      <c r="B1344" s="1"/>
      <c r="C1344" s="1"/>
      <c r="D1344" s="1"/>
    </row>
    <row r="1345" spans="1:4" x14ac:dyDescent="0.3">
      <c r="A1345" s="1"/>
      <c r="B1345" s="1"/>
      <c r="C1345" s="1"/>
      <c r="D1345" s="1"/>
    </row>
    <row r="1346" spans="1:4" x14ac:dyDescent="0.3">
      <c r="A1346" s="1"/>
      <c r="B1346" s="1"/>
      <c r="C1346" s="1"/>
      <c r="D1346" s="1"/>
    </row>
    <row r="1347" spans="1:4" x14ac:dyDescent="0.3">
      <c r="A1347" s="1"/>
      <c r="B1347" s="1"/>
      <c r="C1347" s="1"/>
      <c r="D1347" s="1"/>
    </row>
    <row r="1348" spans="1:4" x14ac:dyDescent="0.3">
      <c r="A1348" s="1"/>
      <c r="B1348" s="1"/>
      <c r="C1348" s="1"/>
      <c r="D1348" s="1"/>
    </row>
    <row r="1349" spans="1:4" x14ac:dyDescent="0.3">
      <c r="A1349" s="1"/>
      <c r="B1349" s="1"/>
      <c r="C1349" s="1"/>
      <c r="D1349" s="1"/>
    </row>
    <row r="1350" spans="1:4" x14ac:dyDescent="0.3">
      <c r="A1350" s="1"/>
      <c r="B1350" s="1"/>
      <c r="C1350" s="1"/>
      <c r="D1350" s="1"/>
    </row>
    <row r="1351" spans="1:4" x14ac:dyDescent="0.3">
      <c r="A1351" s="1"/>
      <c r="B1351" s="1"/>
      <c r="C1351" s="1"/>
      <c r="D1351" s="1"/>
    </row>
    <row r="1352" spans="1:4" x14ac:dyDescent="0.3">
      <c r="A1352" s="1"/>
      <c r="B1352" s="1"/>
      <c r="C1352" s="1"/>
      <c r="D1352" s="1"/>
    </row>
    <row r="1353" spans="1:4" x14ac:dyDescent="0.3">
      <c r="A1353" s="1"/>
      <c r="B1353" s="1"/>
      <c r="C1353" s="1"/>
      <c r="D1353" s="1"/>
    </row>
    <row r="1354" spans="1:4" x14ac:dyDescent="0.3">
      <c r="A1354" s="1"/>
      <c r="B1354" s="1"/>
      <c r="C1354" s="1"/>
      <c r="D1354" s="1"/>
    </row>
    <row r="1355" spans="1:4" x14ac:dyDescent="0.3">
      <c r="A1355" s="1"/>
      <c r="B1355" s="1"/>
      <c r="C1355" s="1"/>
      <c r="D1355" s="1"/>
    </row>
    <row r="1356" spans="1:4" x14ac:dyDescent="0.3">
      <c r="A1356" s="1"/>
      <c r="B1356" s="1"/>
      <c r="C1356" s="1"/>
      <c r="D1356" s="1"/>
    </row>
    <row r="1357" spans="1:4" x14ac:dyDescent="0.3">
      <c r="A1357" s="1"/>
      <c r="B1357" s="1"/>
      <c r="C1357" s="1"/>
      <c r="D1357" s="1"/>
    </row>
    <row r="1358" spans="1:4" x14ac:dyDescent="0.3">
      <c r="A1358" s="1"/>
      <c r="B1358" s="1"/>
      <c r="C1358" s="1"/>
      <c r="D1358" s="1"/>
    </row>
    <row r="1359" spans="1:4" x14ac:dyDescent="0.3">
      <c r="A1359" s="1"/>
      <c r="B1359" s="1"/>
      <c r="C1359" s="1"/>
      <c r="D1359" s="1"/>
    </row>
    <row r="1360" spans="1:4" x14ac:dyDescent="0.3">
      <c r="A1360" s="1"/>
      <c r="B1360" s="1"/>
      <c r="C1360" s="1"/>
      <c r="D1360" s="1"/>
    </row>
    <row r="1361" spans="1:4" x14ac:dyDescent="0.3">
      <c r="A1361" s="1"/>
      <c r="B1361" s="1"/>
      <c r="C1361" s="1"/>
      <c r="D1361" s="1"/>
    </row>
    <row r="1362" spans="1:4" x14ac:dyDescent="0.3">
      <c r="A1362" s="1"/>
      <c r="B1362" s="1"/>
      <c r="C1362" s="1"/>
      <c r="D1362" s="1"/>
    </row>
    <row r="1363" spans="1:4" x14ac:dyDescent="0.3">
      <c r="A1363" s="1"/>
      <c r="B1363" s="1"/>
      <c r="C1363" s="1"/>
      <c r="D1363" s="1"/>
    </row>
    <row r="1364" spans="1:4" x14ac:dyDescent="0.3">
      <c r="A1364" s="1"/>
      <c r="B1364" s="1"/>
      <c r="C1364" s="1"/>
      <c r="D1364" s="1"/>
    </row>
    <row r="1365" spans="1:4" x14ac:dyDescent="0.3">
      <c r="A1365" s="1"/>
      <c r="B1365" s="1"/>
      <c r="C1365" s="1"/>
      <c r="D1365" s="1"/>
    </row>
    <row r="1366" spans="1:4" x14ac:dyDescent="0.3">
      <c r="A1366" s="1"/>
      <c r="B1366" s="1"/>
      <c r="C1366" s="1"/>
      <c r="D1366" s="1"/>
    </row>
    <row r="1367" spans="1:4" x14ac:dyDescent="0.3">
      <c r="A1367" s="1"/>
      <c r="B1367" s="1"/>
      <c r="C1367" s="1"/>
      <c r="D1367" s="1"/>
    </row>
    <row r="1368" spans="1:4" x14ac:dyDescent="0.3">
      <c r="A1368" s="1"/>
      <c r="B1368" s="1"/>
      <c r="C1368" s="1"/>
      <c r="D1368" s="1"/>
    </row>
    <row r="1369" spans="1:4" x14ac:dyDescent="0.3">
      <c r="A1369" s="1"/>
      <c r="B1369" s="1"/>
      <c r="C1369" s="1"/>
      <c r="D1369" s="1"/>
    </row>
    <row r="1370" spans="1:4" x14ac:dyDescent="0.3">
      <c r="A1370" s="1"/>
      <c r="B1370" s="1"/>
      <c r="C1370" s="1"/>
      <c r="D1370" s="1"/>
    </row>
    <row r="1371" spans="1:4" x14ac:dyDescent="0.3">
      <c r="A1371" s="1"/>
      <c r="B1371" s="1"/>
      <c r="C1371" s="1"/>
      <c r="D1371" s="1"/>
    </row>
    <row r="1372" spans="1:4" x14ac:dyDescent="0.3">
      <c r="A1372" s="1"/>
      <c r="B1372" s="1"/>
      <c r="C1372" s="1"/>
      <c r="D1372" s="1"/>
    </row>
    <row r="1373" spans="1:4" x14ac:dyDescent="0.3">
      <c r="A1373" s="1"/>
      <c r="B1373" s="1"/>
      <c r="C1373" s="1"/>
      <c r="D1373" s="1"/>
    </row>
    <row r="1374" spans="1:4" x14ac:dyDescent="0.3">
      <c r="A1374" s="1"/>
      <c r="B1374" s="1"/>
      <c r="C1374" s="1"/>
      <c r="D1374" s="1"/>
    </row>
    <row r="1375" spans="1:4" x14ac:dyDescent="0.3">
      <c r="A1375" s="1"/>
      <c r="B1375" s="1"/>
      <c r="C1375" s="1"/>
      <c r="D1375" s="1"/>
    </row>
    <row r="1376" spans="1:4" x14ac:dyDescent="0.3">
      <c r="A1376" s="1"/>
      <c r="B1376" s="1"/>
      <c r="C1376" s="1"/>
      <c r="D1376" s="1"/>
    </row>
    <row r="1377" spans="1:4" x14ac:dyDescent="0.3">
      <c r="A1377" s="1"/>
      <c r="B1377" s="1"/>
      <c r="C1377" s="1"/>
      <c r="D1377" s="1"/>
    </row>
    <row r="1378" spans="1:4" x14ac:dyDescent="0.3">
      <c r="A1378" s="1"/>
      <c r="B1378" s="1"/>
      <c r="C1378" s="1"/>
      <c r="D1378" s="1"/>
    </row>
    <row r="1379" spans="1:4" x14ac:dyDescent="0.3">
      <c r="A1379" s="1"/>
      <c r="B1379" s="1"/>
      <c r="C1379" s="1"/>
      <c r="D1379" s="1"/>
    </row>
    <row r="1380" spans="1:4" x14ac:dyDescent="0.3">
      <c r="A1380" s="1"/>
      <c r="B1380" s="1"/>
      <c r="C1380" s="1"/>
      <c r="D1380" s="1"/>
    </row>
    <row r="1381" spans="1:4" x14ac:dyDescent="0.3">
      <c r="A1381" s="1"/>
      <c r="B1381" s="1"/>
      <c r="C1381" s="1"/>
      <c r="D1381" s="1"/>
    </row>
    <row r="1382" spans="1:4" x14ac:dyDescent="0.3">
      <c r="A1382" s="1"/>
      <c r="B1382" s="1"/>
      <c r="C1382" s="1"/>
      <c r="D1382" s="1"/>
    </row>
    <row r="1383" spans="1:4" x14ac:dyDescent="0.3">
      <c r="A1383" s="1"/>
      <c r="B1383" s="1"/>
      <c r="C1383" s="1"/>
      <c r="D1383" s="1"/>
    </row>
    <row r="1384" spans="1:4" x14ac:dyDescent="0.3">
      <c r="A1384" s="1"/>
      <c r="B1384" s="1"/>
      <c r="C1384" s="1"/>
      <c r="D1384" s="1"/>
    </row>
    <row r="1385" spans="1:4" x14ac:dyDescent="0.3">
      <c r="A1385" s="1"/>
      <c r="B1385" s="1"/>
      <c r="C1385" s="1"/>
      <c r="D1385" s="1"/>
    </row>
    <row r="1386" spans="1:4" x14ac:dyDescent="0.3">
      <c r="A1386" s="1"/>
      <c r="B1386" s="1"/>
      <c r="C1386" s="1"/>
      <c r="D1386" s="1"/>
    </row>
    <row r="1387" spans="1:4" x14ac:dyDescent="0.3">
      <c r="A1387" s="1"/>
      <c r="B1387" s="1"/>
      <c r="C1387" s="1"/>
      <c r="D1387" s="1"/>
    </row>
    <row r="1388" spans="1:4" x14ac:dyDescent="0.3">
      <c r="A1388" s="1"/>
      <c r="B1388" s="1"/>
      <c r="C1388" s="1"/>
      <c r="D1388" s="1"/>
    </row>
    <row r="1389" spans="1:4" x14ac:dyDescent="0.3">
      <c r="A1389" s="1"/>
      <c r="B1389" s="1"/>
      <c r="C1389" s="1"/>
      <c r="D1389" s="1"/>
    </row>
    <row r="1390" spans="1:4" x14ac:dyDescent="0.3">
      <c r="A1390" s="1"/>
      <c r="B1390" s="1"/>
      <c r="C1390" s="1"/>
      <c r="D1390" s="1"/>
    </row>
    <row r="1391" spans="1:4" x14ac:dyDescent="0.3">
      <c r="A1391" s="1"/>
      <c r="B1391" s="1"/>
      <c r="C1391" s="1"/>
      <c r="D1391" s="1"/>
    </row>
    <row r="1392" spans="1:4" x14ac:dyDescent="0.3">
      <c r="A1392" s="1"/>
      <c r="B1392" s="1"/>
      <c r="C1392" s="1"/>
      <c r="D1392" s="1"/>
    </row>
    <row r="1393" spans="1:4" x14ac:dyDescent="0.3">
      <c r="A1393" s="1"/>
      <c r="B1393" s="1"/>
      <c r="C1393" s="1"/>
      <c r="D1393" s="1"/>
    </row>
    <row r="1394" spans="1:4" x14ac:dyDescent="0.3">
      <c r="A1394" s="1"/>
      <c r="B1394" s="1"/>
      <c r="C1394" s="1"/>
      <c r="D1394" s="1"/>
    </row>
    <row r="1395" spans="1:4" x14ac:dyDescent="0.3">
      <c r="A1395" s="1"/>
      <c r="B1395" s="1"/>
      <c r="C1395" s="1"/>
      <c r="D1395" s="1"/>
    </row>
    <row r="1396" spans="1:4" x14ac:dyDescent="0.3">
      <c r="A1396" s="1"/>
      <c r="B1396" s="1"/>
      <c r="C1396" s="1"/>
      <c r="D1396" s="1"/>
    </row>
    <row r="1397" spans="1:4" x14ac:dyDescent="0.3">
      <c r="A1397" s="1"/>
      <c r="B1397" s="1"/>
      <c r="C1397" s="1"/>
      <c r="D1397" s="1"/>
    </row>
    <row r="1398" spans="1:4" x14ac:dyDescent="0.3">
      <c r="A1398" s="1"/>
      <c r="B1398" s="1"/>
      <c r="C1398" s="1"/>
      <c r="D1398" s="1"/>
    </row>
    <row r="1399" spans="1:4" x14ac:dyDescent="0.3">
      <c r="A1399" s="1"/>
      <c r="B1399" s="1"/>
      <c r="C1399" s="1"/>
      <c r="D1399" s="1"/>
    </row>
    <row r="1400" spans="1:4" x14ac:dyDescent="0.3">
      <c r="A1400" s="1"/>
      <c r="B1400" s="1"/>
      <c r="C1400" s="1"/>
      <c r="D1400" s="1"/>
    </row>
    <row r="1401" spans="1:4" x14ac:dyDescent="0.3">
      <c r="A1401" s="1"/>
      <c r="B1401" s="1"/>
      <c r="C1401" s="1"/>
      <c r="D1401" s="1"/>
    </row>
    <row r="1402" spans="1:4" x14ac:dyDescent="0.3">
      <c r="A1402" s="1"/>
      <c r="B1402" s="1"/>
      <c r="C1402" s="1"/>
      <c r="D1402" s="1"/>
    </row>
    <row r="1403" spans="1:4" x14ac:dyDescent="0.3">
      <c r="A1403" s="1"/>
      <c r="B1403" s="1"/>
      <c r="C1403" s="1"/>
      <c r="D1403" s="1"/>
    </row>
    <row r="1404" spans="1:4" x14ac:dyDescent="0.3">
      <c r="A1404" s="1"/>
      <c r="B1404" s="1"/>
      <c r="C1404" s="1"/>
      <c r="D1404" s="1"/>
    </row>
    <row r="1405" spans="1:4" x14ac:dyDescent="0.3">
      <c r="A1405" s="1"/>
      <c r="B1405" s="1"/>
      <c r="C1405" s="1"/>
      <c r="D1405" s="1"/>
    </row>
    <row r="1406" spans="1:4" x14ac:dyDescent="0.3">
      <c r="A1406" s="1"/>
      <c r="B1406" s="1"/>
      <c r="C1406" s="1"/>
      <c r="D1406" s="1"/>
    </row>
    <row r="1407" spans="1:4" x14ac:dyDescent="0.3">
      <c r="A1407" s="1"/>
      <c r="B1407" s="1"/>
      <c r="C1407" s="1"/>
      <c r="D1407" s="1"/>
    </row>
    <row r="1408" spans="1:4" x14ac:dyDescent="0.3">
      <c r="A1408" s="1"/>
      <c r="B1408" s="1"/>
      <c r="C1408" s="1"/>
      <c r="D1408" s="1"/>
    </row>
    <row r="1409" spans="1:4" x14ac:dyDescent="0.3">
      <c r="A1409" s="1"/>
      <c r="B1409" s="1"/>
      <c r="C1409" s="1"/>
      <c r="D1409" s="1"/>
    </row>
    <row r="1410" spans="1:4" x14ac:dyDescent="0.3">
      <c r="A1410" s="1"/>
      <c r="B1410" s="1"/>
      <c r="C1410" s="1"/>
      <c r="D1410" s="1"/>
    </row>
    <row r="1411" spans="1:4" x14ac:dyDescent="0.3">
      <c r="A1411" s="1"/>
      <c r="B1411" s="1"/>
      <c r="C1411" s="1"/>
      <c r="D1411" s="1"/>
    </row>
    <row r="1412" spans="1:4" x14ac:dyDescent="0.3">
      <c r="A1412" s="1"/>
      <c r="B1412" s="1"/>
      <c r="C1412" s="1"/>
      <c r="D1412" s="1"/>
    </row>
    <row r="1413" spans="1:4" x14ac:dyDescent="0.3">
      <c r="A1413" s="1"/>
      <c r="B1413" s="1"/>
      <c r="C1413" s="1"/>
      <c r="D1413" s="1"/>
    </row>
    <row r="1414" spans="1:4" x14ac:dyDescent="0.3">
      <c r="A1414" s="1"/>
      <c r="B1414" s="1"/>
      <c r="C1414" s="1"/>
      <c r="D1414" s="1"/>
    </row>
    <row r="1415" spans="1:4" x14ac:dyDescent="0.3">
      <c r="A1415" s="1"/>
      <c r="B1415" s="1"/>
      <c r="C1415" s="1"/>
      <c r="D1415" s="1"/>
    </row>
    <row r="1416" spans="1:4" x14ac:dyDescent="0.3">
      <c r="A1416" s="1"/>
      <c r="B1416" s="1"/>
      <c r="C1416" s="1"/>
      <c r="D1416" s="1"/>
    </row>
    <row r="1417" spans="1:4" x14ac:dyDescent="0.3">
      <c r="A1417" s="1"/>
      <c r="B1417" s="1"/>
      <c r="C1417" s="1"/>
      <c r="D1417" s="1"/>
    </row>
    <row r="1418" spans="1:4" x14ac:dyDescent="0.3">
      <c r="A1418" s="1"/>
      <c r="B1418" s="1"/>
      <c r="C1418" s="1"/>
      <c r="D1418" s="1"/>
    </row>
    <row r="1419" spans="1:4" x14ac:dyDescent="0.3">
      <c r="A1419" s="1"/>
      <c r="B1419" s="1"/>
      <c r="C1419" s="1"/>
      <c r="D1419" s="1"/>
    </row>
    <row r="1420" spans="1:4" x14ac:dyDescent="0.3">
      <c r="A1420" s="1"/>
      <c r="B1420" s="1"/>
      <c r="C1420" s="1"/>
      <c r="D1420" s="1"/>
    </row>
    <row r="1421" spans="1:4" x14ac:dyDescent="0.3">
      <c r="A1421" s="1"/>
      <c r="B1421" s="1"/>
      <c r="C1421" s="1"/>
      <c r="D1421" s="1"/>
    </row>
    <row r="1422" spans="1:4" x14ac:dyDescent="0.3">
      <c r="A1422" s="1"/>
      <c r="B1422" s="1"/>
      <c r="C1422" s="1"/>
      <c r="D1422" s="1"/>
    </row>
    <row r="1423" spans="1:4" x14ac:dyDescent="0.3">
      <c r="A1423" s="1"/>
      <c r="B1423" s="1"/>
      <c r="C1423" s="1"/>
      <c r="D1423" s="1"/>
    </row>
    <row r="1424" spans="1:4" x14ac:dyDescent="0.3">
      <c r="A1424" s="1"/>
      <c r="B1424" s="1"/>
      <c r="C1424" s="1"/>
      <c r="D1424" s="1"/>
    </row>
    <row r="1425" spans="1:4" x14ac:dyDescent="0.3">
      <c r="A1425" s="1"/>
      <c r="B1425" s="1"/>
      <c r="C1425" s="1"/>
      <c r="D1425" s="1"/>
    </row>
    <row r="1426" spans="1:4" x14ac:dyDescent="0.3">
      <c r="A1426" s="1"/>
      <c r="B1426" s="1"/>
      <c r="C1426" s="1"/>
      <c r="D1426" s="1"/>
    </row>
    <row r="1427" spans="1:4" x14ac:dyDescent="0.3">
      <c r="A1427" s="1"/>
      <c r="B1427" s="1"/>
      <c r="C1427" s="1"/>
      <c r="D1427" s="1"/>
    </row>
    <row r="1428" spans="1:4" x14ac:dyDescent="0.3">
      <c r="A1428" s="1"/>
      <c r="B1428" s="1"/>
      <c r="C1428" s="1"/>
      <c r="D1428" s="1"/>
    </row>
    <row r="1429" spans="1:4" x14ac:dyDescent="0.3">
      <c r="A1429" s="1"/>
      <c r="B1429" s="1"/>
      <c r="C1429" s="1"/>
      <c r="D1429" s="1"/>
    </row>
    <row r="1430" spans="1:4" x14ac:dyDescent="0.3">
      <c r="A1430" s="1"/>
      <c r="B1430" s="1"/>
      <c r="C1430" s="1"/>
      <c r="D1430" s="1"/>
    </row>
    <row r="1431" spans="1:4" x14ac:dyDescent="0.3">
      <c r="A1431" s="1"/>
      <c r="B1431" s="1"/>
      <c r="C1431" s="1"/>
      <c r="D1431" s="1"/>
    </row>
    <row r="1432" spans="1:4" x14ac:dyDescent="0.3">
      <c r="A1432" s="1"/>
      <c r="B1432" s="1"/>
      <c r="C1432" s="1"/>
      <c r="D1432" s="1"/>
    </row>
    <row r="1433" spans="1:4" x14ac:dyDescent="0.3">
      <c r="A1433" s="1"/>
      <c r="B1433" s="1"/>
      <c r="C1433" s="1"/>
      <c r="D1433" s="1"/>
    </row>
    <row r="1434" spans="1:4" x14ac:dyDescent="0.3">
      <c r="A1434" s="1"/>
      <c r="B1434" s="1"/>
      <c r="C1434" s="1"/>
      <c r="D1434" s="1"/>
    </row>
    <row r="1435" spans="1:4" x14ac:dyDescent="0.3">
      <c r="A1435" s="1"/>
      <c r="B1435" s="1"/>
      <c r="C1435" s="1"/>
      <c r="D1435" s="1"/>
    </row>
    <row r="1436" spans="1:4" x14ac:dyDescent="0.3">
      <c r="A1436" s="1"/>
      <c r="B1436" s="1"/>
      <c r="C1436" s="1"/>
      <c r="D1436" s="1"/>
    </row>
    <row r="1437" spans="1:4" x14ac:dyDescent="0.3">
      <c r="A1437" s="1"/>
      <c r="B1437" s="1"/>
      <c r="C1437" s="1"/>
      <c r="D1437" s="1"/>
    </row>
    <row r="1438" spans="1:4" x14ac:dyDescent="0.3">
      <c r="A1438" s="1"/>
      <c r="B1438" s="1"/>
      <c r="C1438" s="1"/>
      <c r="D1438" s="1"/>
    </row>
    <row r="1439" spans="1:4" x14ac:dyDescent="0.3">
      <c r="A1439" s="1"/>
      <c r="B1439" s="1"/>
      <c r="C1439" s="1"/>
      <c r="D1439" s="1"/>
    </row>
    <row r="1440" spans="1:4" x14ac:dyDescent="0.3">
      <c r="A1440" s="1"/>
      <c r="B1440" s="1"/>
      <c r="C1440" s="1"/>
      <c r="D1440" s="1"/>
    </row>
    <row r="1441" spans="1:4" x14ac:dyDescent="0.3">
      <c r="A1441" s="1"/>
      <c r="B1441" s="1"/>
      <c r="C1441" s="1"/>
      <c r="D1441" s="1"/>
    </row>
    <row r="1442" spans="1:4" x14ac:dyDescent="0.3">
      <c r="A1442" s="1"/>
      <c r="B1442" s="1"/>
      <c r="C1442" s="1"/>
      <c r="D1442" s="1"/>
    </row>
    <row r="1443" spans="1:4" x14ac:dyDescent="0.3">
      <c r="A1443" s="1"/>
      <c r="B1443" s="1"/>
      <c r="C1443" s="1"/>
      <c r="D1443" s="1"/>
    </row>
    <row r="1444" spans="1:4" x14ac:dyDescent="0.3">
      <c r="A1444" s="1"/>
      <c r="B1444" s="1"/>
      <c r="C1444" s="1"/>
      <c r="D1444" s="1"/>
    </row>
    <row r="1445" spans="1:4" x14ac:dyDescent="0.3">
      <c r="A1445" s="1"/>
      <c r="B1445" s="1"/>
      <c r="C1445" s="1"/>
      <c r="D1445" s="1"/>
    </row>
    <row r="1446" spans="1:4" x14ac:dyDescent="0.3">
      <c r="A1446" s="1"/>
      <c r="B1446" s="1"/>
      <c r="C1446" s="1"/>
      <c r="D1446" s="1"/>
    </row>
    <row r="1447" spans="1:4" x14ac:dyDescent="0.3">
      <c r="A1447" s="1"/>
      <c r="B1447" s="1"/>
      <c r="C1447" s="1"/>
      <c r="D1447" s="1"/>
    </row>
    <row r="1448" spans="1:4" x14ac:dyDescent="0.3">
      <c r="A1448" s="1"/>
      <c r="B1448" s="1"/>
      <c r="C1448" s="1"/>
      <c r="D1448" s="1"/>
    </row>
    <row r="1449" spans="1:4" x14ac:dyDescent="0.3">
      <c r="A1449" s="1"/>
      <c r="B1449" s="1"/>
      <c r="C1449" s="1"/>
      <c r="D1449" s="1"/>
    </row>
    <row r="1450" spans="1:4" x14ac:dyDescent="0.3">
      <c r="A1450" s="1"/>
      <c r="B1450" s="1"/>
      <c r="C1450" s="1"/>
      <c r="D1450" s="1"/>
    </row>
    <row r="1451" spans="1:4" x14ac:dyDescent="0.3">
      <c r="A1451" s="1"/>
      <c r="B1451" s="1"/>
      <c r="C1451" s="1"/>
      <c r="D1451" s="1"/>
    </row>
    <row r="1452" spans="1:4" x14ac:dyDescent="0.3">
      <c r="A1452" s="1"/>
      <c r="B1452" s="1"/>
      <c r="C1452" s="1"/>
      <c r="D1452" s="1"/>
    </row>
    <row r="1453" spans="1:4" x14ac:dyDescent="0.3">
      <c r="A1453" s="1"/>
      <c r="B1453" s="1"/>
      <c r="C1453" s="1"/>
      <c r="D1453" s="1"/>
    </row>
    <row r="1454" spans="1:4" x14ac:dyDescent="0.3">
      <c r="A1454" s="1"/>
      <c r="B1454" s="1"/>
      <c r="C1454" s="1"/>
      <c r="D1454" s="1"/>
    </row>
    <row r="1455" spans="1:4" x14ac:dyDescent="0.3">
      <c r="A1455" s="1"/>
      <c r="B1455" s="1"/>
      <c r="C1455" s="1"/>
      <c r="D1455" s="1"/>
    </row>
    <row r="1456" spans="1:4" x14ac:dyDescent="0.3">
      <c r="A1456" s="1"/>
      <c r="B1456" s="1"/>
      <c r="C1456" s="1"/>
      <c r="D1456" s="1"/>
    </row>
    <row r="1457" spans="1:4" x14ac:dyDescent="0.3">
      <c r="A1457" s="1"/>
      <c r="B1457" s="1"/>
      <c r="C1457" s="1"/>
      <c r="D1457" s="1"/>
    </row>
    <row r="1458" spans="1:4" x14ac:dyDescent="0.3">
      <c r="A1458" s="1"/>
      <c r="B1458" s="1"/>
      <c r="C1458" s="1"/>
      <c r="D1458" s="1"/>
    </row>
    <row r="1459" spans="1:4" x14ac:dyDescent="0.3">
      <c r="A1459" s="1"/>
      <c r="B1459" s="1"/>
      <c r="C1459" s="1"/>
      <c r="D1459" s="1"/>
    </row>
    <row r="1460" spans="1:4" x14ac:dyDescent="0.3">
      <c r="A1460" s="1"/>
      <c r="B1460" s="1"/>
      <c r="C1460" s="1"/>
      <c r="D1460" s="1"/>
    </row>
    <row r="1461" spans="1:4" x14ac:dyDescent="0.3">
      <c r="A1461" s="1"/>
      <c r="B1461" s="1"/>
      <c r="C1461" s="1"/>
      <c r="D1461" s="1"/>
    </row>
    <row r="1462" spans="1:4" x14ac:dyDescent="0.3">
      <c r="A1462" s="1"/>
      <c r="B1462" s="1"/>
      <c r="C1462" s="1"/>
      <c r="D1462" s="1"/>
    </row>
    <row r="1463" spans="1:4" x14ac:dyDescent="0.3">
      <c r="A1463" s="1"/>
      <c r="B1463" s="1"/>
      <c r="C1463" s="1"/>
      <c r="D1463" s="1"/>
    </row>
    <row r="1464" spans="1:4" x14ac:dyDescent="0.3">
      <c r="A1464" s="1"/>
      <c r="B1464" s="1"/>
      <c r="C1464" s="1"/>
      <c r="D1464" s="1"/>
    </row>
    <row r="1465" spans="1:4" x14ac:dyDescent="0.3">
      <c r="A1465" s="1"/>
      <c r="B1465" s="1"/>
      <c r="C1465" s="1"/>
      <c r="D1465" s="1"/>
    </row>
    <row r="1466" spans="1:4" x14ac:dyDescent="0.3">
      <c r="A1466" s="1"/>
      <c r="B1466" s="1"/>
      <c r="C1466" s="1"/>
      <c r="D1466" s="1"/>
    </row>
    <row r="1467" spans="1:4" x14ac:dyDescent="0.3">
      <c r="A1467" s="1"/>
      <c r="B1467" s="1"/>
      <c r="C1467" s="1"/>
      <c r="D1467" s="1"/>
    </row>
    <row r="1468" spans="1:4" x14ac:dyDescent="0.3">
      <c r="A1468" s="1"/>
      <c r="B1468" s="1"/>
      <c r="C1468" s="1"/>
      <c r="D1468" s="1"/>
    </row>
    <row r="1469" spans="1:4" x14ac:dyDescent="0.3">
      <c r="A1469" s="1"/>
      <c r="B1469" s="1"/>
      <c r="C1469" s="1"/>
      <c r="D1469" s="1"/>
    </row>
    <row r="1470" spans="1:4" x14ac:dyDescent="0.3">
      <c r="A1470" s="1"/>
      <c r="B1470" s="1"/>
      <c r="C1470" s="1"/>
      <c r="D1470" s="1"/>
    </row>
    <row r="1471" spans="1:4" x14ac:dyDescent="0.3">
      <c r="A1471" s="1"/>
      <c r="B1471" s="1"/>
      <c r="C1471" s="1"/>
      <c r="D1471" s="1"/>
    </row>
    <row r="1472" spans="1:4" x14ac:dyDescent="0.3">
      <c r="A1472" s="1"/>
      <c r="B1472" s="1"/>
      <c r="C1472" s="1"/>
      <c r="D1472" s="1"/>
    </row>
    <row r="1473" spans="1:4" x14ac:dyDescent="0.3">
      <c r="A1473" s="1"/>
      <c r="B1473" s="1"/>
      <c r="C1473" s="1"/>
      <c r="D1473" s="1"/>
    </row>
    <row r="1474" spans="1:4" x14ac:dyDescent="0.3">
      <c r="A1474" s="1"/>
      <c r="B1474" s="1"/>
      <c r="C1474" s="1"/>
      <c r="D1474" s="1"/>
    </row>
    <row r="1475" spans="1:4" x14ac:dyDescent="0.3">
      <c r="A1475" s="1"/>
      <c r="B1475" s="1"/>
      <c r="C1475" s="1"/>
      <c r="D1475" s="1"/>
    </row>
    <row r="1476" spans="1:4" x14ac:dyDescent="0.3">
      <c r="A1476" s="1"/>
      <c r="B1476" s="1"/>
      <c r="C1476" s="1"/>
      <c r="D1476" s="1"/>
    </row>
    <row r="1477" spans="1:4" x14ac:dyDescent="0.3">
      <c r="A1477" s="1"/>
      <c r="B1477" s="1"/>
      <c r="C1477" s="1"/>
      <c r="D1477" s="1"/>
    </row>
    <row r="1478" spans="1:4" x14ac:dyDescent="0.3">
      <c r="A1478" s="1"/>
      <c r="B1478" s="1"/>
      <c r="C1478" s="1"/>
      <c r="D1478" s="1"/>
    </row>
    <row r="1479" spans="1:4" x14ac:dyDescent="0.3">
      <c r="A1479" s="1"/>
      <c r="B1479" s="1"/>
      <c r="C1479" s="1"/>
      <c r="D1479" s="1"/>
    </row>
    <row r="1480" spans="1:4" x14ac:dyDescent="0.3">
      <c r="A1480" s="1"/>
      <c r="B1480" s="1"/>
      <c r="C1480" s="1"/>
      <c r="D1480" s="1"/>
    </row>
    <row r="1481" spans="1:4" x14ac:dyDescent="0.3">
      <c r="A1481" s="1"/>
      <c r="B1481" s="1"/>
      <c r="C1481" s="1"/>
      <c r="D1481" s="1"/>
    </row>
    <row r="1482" spans="1:4" x14ac:dyDescent="0.3">
      <c r="A1482" s="1"/>
      <c r="B1482" s="1"/>
      <c r="C1482" s="1"/>
      <c r="D1482" s="1"/>
    </row>
    <row r="1483" spans="1:4" x14ac:dyDescent="0.3">
      <c r="A1483" s="1"/>
      <c r="B1483" s="1"/>
      <c r="C1483" s="1"/>
      <c r="D1483" s="1"/>
    </row>
    <row r="1484" spans="1:4" x14ac:dyDescent="0.3">
      <c r="A1484" s="1"/>
      <c r="B1484" s="1"/>
      <c r="C1484" s="1"/>
      <c r="D1484" s="1"/>
    </row>
    <row r="1485" spans="1:4" x14ac:dyDescent="0.3">
      <c r="A1485" s="1"/>
      <c r="B1485" s="1"/>
      <c r="C1485" s="1"/>
      <c r="D1485" s="1"/>
    </row>
    <row r="1486" spans="1:4" x14ac:dyDescent="0.3">
      <c r="A1486" s="1"/>
      <c r="B1486" s="1"/>
      <c r="C1486" s="1"/>
      <c r="D1486" s="1"/>
    </row>
    <row r="1487" spans="1:4" x14ac:dyDescent="0.3">
      <c r="A1487" s="1"/>
      <c r="B1487" s="1"/>
      <c r="C1487" s="1"/>
      <c r="D1487" s="1"/>
    </row>
    <row r="1488" spans="1:4" x14ac:dyDescent="0.3">
      <c r="A1488" s="1"/>
      <c r="B1488" s="1"/>
      <c r="C1488" s="1"/>
      <c r="D1488" s="1"/>
    </row>
    <row r="1489" spans="1:4" x14ac:dyDescent="0.3">
      <c r="A1489" s="1"/>
      <c r="B1489" s="1"/>
      <c r="C1489" s="1"/>
      <c r="D1489" s="1"/>
    </row>
    <row r="1490" spans="1:4" x14ac:dyDescent="0.3">
      <c r="A1490" s="1"/>
      <c r="B1490" s="1"/>
      <c r="C1490" s="1"/>
      <c r="D1490" s="1"/>
    </row>
    <row r="1491" spans="1:4" x14ac:dyDescent="0.3">
      <c r="A1491" s="1"/>
      <c r="B1491" s="1"/>
      <c r="C1491" s="1"/>
      <c r="D1491" s="1"/>
    </row>
    <row r="1492" spans="1:4" x14ac:dyDescent="0.3">
      <c r="A1492" s="1"/>
      <c r="B1492" s="1"/>
      <c r="C1492" s="1"/>
      <c r="D1492" s="1"/>
    </row>
    <row r="1493" spans="1:4" x14ac:dyDescent="0.3">
      <c r="A1493" s="1"/>
      <c r="B1493" s="1"/>
      <c r="C1493" s="1"/>
      <c r="D1493" s="1"/>
    </row>
    <row r="1494" spans="1:4" x14ac:dyDescent="0.3">
      <c r="A1494" s="1"/>
      <c r="B1494" s="1"/>
      <c r="C1494" s="1"/>
      <c r="D1494" s="1"/>
    </row>
    <row r="1495" spans="1:4" x14ac:dyDescent="0.3">
      <c r="A1495" s="1"/>
      <c r="B1495" s="1"/>
      <c r="C1495" s="1"/>
      <c r="D1495" s="1"/>
    </row>
    <row r="1496" spans="1:4" x14ac:dyDescent="0.3">
      <c r="A1496" s="1"/>
      <c r="B1496" s="1"/>
      <c r="C1496" s="1"/>
      <c r="D1496" s="1"/>
    </row>
    <row r="1497" spans="1:4" x14ac:dyDescent="0.3">
      <c r="A1497" s="1"/>
      <c r="B1497" s="1"/>
      <c r="C1497" s="1"/>
      <c r="D1497" s="1"/>
    </row>
    <row r="1498" spans="1:4" x14ac:dyDescent="0.3">
      <c r="A1498" s="1"/>
      <c r="B1498" s="1"/>
      <c r="C1498" s="1"/>
      <c r="D1498" s="1"/>
    </row>
    <row r="1499" spans="1:4" x14ac:dyDescent="0.3">
      <c r="A1499" s="1"/>
      <c r="B1499" s="1"/>
      <c r="C1499" s="1"/>
      <c r="D1499" s="1"/>
    </row>
    <row r="1500" spans="1:4" x14ac:dyDescent="0.3">
      <c r="A1500" s="1"/>
      <c r="B1500" s="1"/>
      <c r="C1500" s="1"/>
      <c r="D1500" s="1"/>
    </row>
    <row r="1501" spans="1:4" x14ac:dyDescent="0.3">
      <c r="A1501" s="1"/>
      <c r="B1501" s="1"/>
      <c r="C1501" s="1"/>
      <c r="D1501" s="1"/>
    </row>
    <row r="1502" spans="1:4" x14ac:dyDescent="0.3">
      <c r="A1502" s="1"/>
      <c r="B1502" s="1"/>
      <c r="C1502" s="1"/>
      <c r="D1502" s="1"/>
    </row>
    <row r="1503" spans="1:4" x14ac:dyDescent="0.3">
      <c r="A1503" s="1"/>
      <c r="B1503" s="1"/>
      <c r="C1503" s="1"/>
      <c r="D1503" s="1"/>
    </row>
    <row r="1504" spans="1:4" x14ac:dyDescent="0.3">
      <c r="A1504" s="1"/>
      <c r="B1504" s="1"/>
      <c r="C1504" s="1"/>
      <c r="D1504" s="1"/>
    </row>
    <row r="1505" spans="1:4" x14ac:dyDescent="0.3">
      <c r="A1505" s="1"/>
      <c r="B1505" s="1"/>
      <c r="C1505" s="1"/>
      <c r="D1505" s="1"/>
    </row>
    <row r="1506" spans="1:4" x14ac:dyDescent="0.3">
      <c r="A1506" s="1"/>
      <c r="B1506" s="1"/>
      <c r="C1506" s="1"/>
      <c r="D1506" s="1"/>
    </row>
    <row r="1507" spans="1:4" x14ac:dyDescent="0.3">
      <c r="A1507" s="1"/>
      <c r="B1507" s="1"/>
      <c r="C1507" s="1"/>
      <c r="D1507" s="1"/>
    </row>
    <row r="1508" spans="1:4" x14ac:dyDescent="0.3">
      <c r="A1508" s="1"/>
      <c r="B1508" s="1"/>
      <c r="C1508" s="1"/>
      <c r="D1508" s="1"/>
    </row>
    <row r="1509" spans="1:4" x14ac:dyDescent="0.3">
      <c r="A1509" s="1"/>
      <c r="B1509" s="1"/>
      <c r="C1509" s="1"/>
      <c r="D1509" s="1"/>
    </row>
    <row r="1510" spans="1:4" x14ac:dyDescent="0.3">
      <c r="A1510" s="1"/>
      <c r="B1510" s="1"/>
      <c r="C1510" s="1"/>
      <c r="D1510" s="1"/>
    </row>
    <row r="1511" spans="1:4" x14ac:dyDescent="0.3">
      <c r="A1511" s="1"/>
      <c r="B1511" s="1"/>
      <c r="C1511" s="1"/>
      <c r="D1511" s="1"/>
    </row>
    <row r="1512" spans="1:4" x14ac:dyDescent="0.3">
      <c r="A1512" s="1"/>
      <c r="B1512" s="1"/>
      <c r="C1512" s="1"/>
      <c r="D1512" s="1"/>
    </row>
    <row r="1513" spans="1:4" x14ac:dyDescent="0.3">
      <c r="A1513" s="1"/>
      <c r="B1513" s="1"/>
      <c r="C1513" s="1"/>
      <c r="D1513" s="1"/>
    </row>
    <row r="1514" spans="1:4" x14ac:dyDescent="0.3">
      <c r="A1514" s="1"/>
      <c r="B1514" s="1"/>
      <c r="C1514" s="1"/>
      <c r="D1514" s="1"/>
    </row>
    <row r="1515" spans="1:4" x14ac:dyDescent="0.3">
      <c r="A1515" s="1"/>
      <c r="B1515" s="1"/>
      <c r="C1515" s="1"/>
      <c r="D1515" s="1"/>
    </row>
    <row r="1516" spans="1:4" x14ac:dyDescent="0.3">
      <c r="A1516" s="1"/>
      <c r="B1516" s="1"/>
      <c r="C1516" s="1"/>
      <c r="D1516" s="1"/>
    </row>
    <row r="1517" spans="1:4" x14ac:dyDescent="0.3">
      <c r="A1517" s="1"/>
      <c r="B1517" s="1"/>
      <c r="C1517" s="1"/>
      <c r="D1517" s="1"/>
    </row>
    <row r="1518" spans="1:4" x14ac:dyDescent="0.3">
      <c r="A1518" s="1"/>
      <c r="B1518" s="1"/>
      <c r="C1518" s="1"/>
      <c r="D1518" s="1"/>
    </row>
    <row r="1519" spans="1:4" x14ac:dyDescent="0.3">
      <c r="A1519" s="1"/>
      <c r="B1519" s="1"/>
      <c r="C1519" s="1"/>
      <c r="D1519" s="1"/>
    </row>
    <row r="1520" spans="1:4" x14ac:dyDescent="0.3">
      <c r="A1520" s="1"/>
      <c r="B1520" s="1"/>
      <c r="C1520" s="1"/>
      <c r="D1520" s="1"/>
    </row>
    <row r="1521" spans="1:4" x14ac:dyDescent="0.3">
      <c r="A1521" s="1"/>
      <c r="B1521" s="1"/>
      <c r="C1521" s="1"/>
      <c r="D1521" s="1"/>
    </row>
    <row r="1522" spans="1:4" x14ac:dyDescent="0.3">
      <c r="A1522" s="1"/>
      <c r="B1522" s="1"/>
      <c r="C1522" s="1"/>
      <c r="D1522" s="1"/>
    </row>
    <row r="1523" spans="1:4" x14ac:dyDescent="0.3">
      <c r="A1523" s="1"/>
      <c r="B1523" s="1"/>
      <c r="C1523" s="1"/>
      <c r="D1523" s="1"/>
    </row>
    <row r="1524" spans="1:4" x14ac:dyDescent="0.3">
      <c r="A1524" s="1"/>
      <c r="B1524" s="1"/>
      <c r="C1524" s="1"/>
      <c r="D1524" s="1"/>
    </row>
    <row r="1525" spans="1:4" x14ac:dyDescent="0.3">
      <c r="A1525" s="1"/>
      <c r="B1525" s="1"/>
      <c r="C1525" s="1"/>
      <c r="D1525" s="1"/>
    </row>
    <row r="1526" spans="1:4" x14ac:dyDescent="0.3">
      <c r="A1526" s="1"/>
      <c r="B1526" s="1"/>
      <c r="C1526" s="1"/>
      <c r="D1526" s="1"/>
    </row>
    <row r="1527" spans="1:4" x14ac:dyDescent="0.3">
      <c r="A1527" s="1"/>
      <c r="B1527" s="1"/>
      <c r="C1527" s="1"/>
      <c r="D1527" s="1"/>
    </row>
    <row r="1528" spans="1:4" x14ac:dyDescent="0.3">
      <c r="A1528" s="1"/>
      <c r="B1528" s="1"/>
      <c r="C1528" s="1"/>
      <c r="D1528" s="1"/>
    </row>
    <row r="1529" spans="1:4" x14ac:dyDescent="0.3">
      <c r="A1529" s="1"/>
      <c r="B1529" s="1"/>
      <c r="C1529" s="1"/>
      <c r="D1529" s="1"/>
    </row>
    <row r="1530" spans="1:4" x14ac:dyDescent="0.3">
      <c r="A1530" s="1"/>
      <c r="B1530" s="1"/>
      <c r="C1530" s="1"/>
      <c r="D1530" s="1"/>
    </row>
    <row r="1531" spans="1:4" x14ac:dyDescent="0.3">
      <c r="A1531" s="1"/>
      <c r="B1531" s="1"/>
      <c r="C1531" s="1"/>
      <c r="D1531" s="1"/>
    </row>
    <row r="1532" spans="1:4" x14ac:dyDescent="0.3">
      <c r="A1532" s="1"/>
      <c r="B1532" s="1"/>
      <c r="C1532" s="1"/>
      <c r="D1532" s="1"/>
    </row>
    <row r="1533" spans="1:4" x14ac:dyDescent="0.3">
      <c r="A1533" s="1"/>
      <c r="B1533" s="1"/>
      <c r="C1533" s="1"/>
      <c r="D1533" s="1"/>
    </row>
    <row r="1534" spans="1:4" x14ac:dyDescent="0.3">
      <c r="A1534" s="1"/>
      <c r="B1534" s="1"/>
      <c r="C1534" s="1"/>
      <c r="D1534" s="1"/>
    </row>
    <row r="1535" spans="1:4" x14ac:dyDescent="0.3">
      <c r="A1535" s="1"/>
      <c r="B1535" s="1"/>
      <c r="C1535" s="1"/>
      <c r="D1535" s="1"/>
    </row>
    <row r="1536" spans="1:4" x14ac:dyDescent="0.3">
      <c r="A1536" s="1"/>
      <c r="B1536" s="1"/>
      <c r="C1536" s="1"/>
      <c r="D1536" s="1"/>
    </row>
    <row r="1537" spans="1:4" x14ac:dyDescent="0.3">
      <c r="A1537" s="1"/>
      <c r="B1537" s="1"/>
      <c r="C1537" s="1"/>
      <c r="D1537" s="1"/>
    </row>
    <row r="1538" spans="1:4" x14ac:dyDescent="0.3">
      <c r="A1538" s="1"/>
      <c r="B1538" s="1"/>
      <c r="C1538" s="1"/>
      <c r="D1538" s="1"/>
    </row>
    <row r="1539" spans="1:4" x14ac:dyDescent="0.3">
      <c r="A1539" s="1"/>
      <c r="B1539" s="1"/>
      <c r="C1539" s="1"/>
      <c r="D1539" s="1"/>
    </row>
    <row r="1540" spans="1:4" x14ac:dyDescent="0.3">
      <c r="A1540" s="1"/>
      <c r="B1540" s="1"/>
      <c r="C1540" s="1"/>
      <c r="D1540" s="1"/>
    </row>
    <row r="1541" spans="1:4" x14ac:dyDescent="0.3">
      <c r="A1541" s="1"/>
      <c r="B1541" s="1"/>
      <c r="C1541" s="1"/>
      <c r="D1541" s="1"/>
    </row>
    <row r="1542" spans="1:4" x14ac:dyDescent="0.3">
      <c r="A1542" s="1"/>
      <c r="B1542" s="1"/>
      <c r="C1542" s="1"/>
      <c r="D1542" s="1"/>
    </row>
    <row r="1543" spans="1:4" x14ac:dyDescent="0.3">
      <c r="A1543" s="1"/>
      <c r="B1543" s="1"/>
      <c r="C1543" s="1"/>
      <c r="D1543" s="1"/>
    </row>
    <row r="1544" spans="1:4" x14ac:dyDescent="0.3">
      <c r="A1544" s="1"/>
      <c r="B1544" s="1"/>
      <c r="C1544" s="1"/>
      <c r="D1544" s="1"/>
    </row>
    <row r="1545" spans="1:4" x14ac:dyDescent="0.3">
      <c r="A1545" s="1"/>
      <c r="B1545" s="1"/>
      <c r="C1545" s="1"/>
      <c r="D1545" s="1"/>
    </row>
    <row r="1546" spans="1:4" x14ac:dyDescent="0.3">
      <c r="A1546" s="1"/>
      <c r="B1546" s="1"/>
      <c r="C1546" s="1"/>
      <c r="D1546" s="1"/>
    </row>
    <row r="1547" spans="1:4" x14ac:dyDescent="0.3">
      <c r="A1547" s="1"/>
      <c r="B1547" s="1"/>
      <c r="C1547" s="1"/>
      <c r="D1547" s="1"/>
    </row>
    <row r="1548" spans="1:4" x14ac:dyDescent="0.3">
      <c r="A1548" s="1"/>
      <c r="B1548" s="1"/>
      <c r="C1548" s="1"/>
      <c r="D1548" s="1"/>
    </row>
    <row r="1549" spans="1:4" x14ac:dyDescent="0.3">
      <c r="A1549" s="1"/>
      <c r="B1549" s="1"/>
      <c r="C1549" s="1"/>
      <c r="D1549" s="1"/>
    </row>
    <row r="1550" spans="1:4" x14ac:dyDescent="0.3">
      <c r="A1550" s="1"/>
      <c r="B1550" s="1"/>
      <c r="C1550" s="1"/>
      <c r="D1550" s="1"/>
    </row>
    <row r="1551" spans="1:4" x14ac:dyDescent="0.3">
      <c r="A1551" s="1"/>
      <c r="B1551" s="1"/>
      <c r="C1551" s="1"/>
      <c r="D1551" s="1"/>
    </row>
    <row r="1552" spans="1:4" x14ac:dyDescent="0.3">
      <c r="A1552" s="1"/>
      <c r="B1552" s="1"/>
      <c r="C1552" s="1"/>
      <c r="D1552" s="1"/>
    </row>
    <row r="1553" spans="1:4" x14ac:dyDescent="0.3">
      <c r="A1553" s="1"/>
      <c r="B1553" s="1"/>
      <c r="C1553" s="1"/>
      <c r="D1553" s="1"/>
    </row>
    <row r="1554" spans="1:4" x14ac:dyDescent="0.3">
      <c r="A1554" s="1"/>
      <c r="B1554" s="1"/>
      <c r="C1554" s="1"/>
      <c r="D1554" s="1"/>
    </row>
    <row r="1555" spans="1:4" x14ac:dyDescent="0.3">
      <c r="A1555" s="1"/>
      <c r="B1555" s="1"/>
      <c r="C1555" s="1"/>
      <c r="D1555" s="1"/>
    </row>
    <row r="1556" spans="1:4" x14ac:dyDescent="0.3">
      <c r="A1556" s="1"/>
      <c r="B1556" s="1"/>
      <c r="C1556" s="1"/>
      <c r="D1556" s="1"/>
    </row>
    <row r="1557" spans="1:4" x14ac:dyDescent="0.3">
      <c r="A1557" s="1"/>
      <c r="B1557" s="1"/>
      <c r="C1557" s="1"/>
      <c r="D1557" s="1"/>
    </row>
    <row r="1558" spans="1:4" x14ac:dyDescent="0.3">
      <c r="A1558" s="1"/>
      <c r="B1558" s="1"/>
      <c r="C1558" s="1"/>
      <c r="D1558" s="1"/>
    </row>
    <row r="1559" spans="1:4" x14ac:dyDescent="0.3">
      <c r="A1559" s="1"/>
      <c r="B1559" s="1"/>
      <c r="C1559" s="1"/>
      <c r="D1559" s="1"/>
    </row>
    <row r="1560" spans="1:4" x14ac:dyDescent="0.3">
      <c r="A1560" s="1"/>
      <c r="B1560" s="1"/>
      <c r="C1560" s="1"/>
      <c r="D1560" s="1"/>
    </row>
    <row r="1561" spans="1:4" x14ac:dyDescent="0.3">
      <c r="A1561" s="1"/>
      <c r="B1561" s="1"/>
      <c r="C1561" s="1"/>
      <c r="D1561" s="1"/>
    </row>
    <row r="1562" spans="1:4" x14ac:dyDescent="0.3">
      <c r="A1562" s="1"/>
      <c r="B1562" s="1"/>
      <c r="C1562" s="1"/>
      <c r="D1562" s="1"/>
    </row>
    <row r="1563" spans="1:4" x14ac:dyDescent="0.3">
      <c r="A1563" s="1"/>
      <c r="B1563" s="1"/>
      <c r="C1563" s="1"/>
      <c r="D1563" s="1"/>
    </row>
    <row r="1564" spans="1:4" x14ac:dyDescent="0.3">
      <c r="A1564" s="1"/>
      <c r="B1564" s="1"/>
      <c r="C1564" s="1"/>
      <c r="D1564" s="1"/>
    </row>
    <row r="1565" spans="1:4" x14ac:dyDescent="0.3">
      <c r="A1565" s="1"/>
      <c r="B1565" s="1"/>
      <c r="C1565" s="1"/>
      <c r="D1565" s="1"/>
    </row>
    <row r="1566" spans="1:4" x14ac:dyDescent="0.3">
      <c r="A1566" s="1"/>
      <c r="B1566" s="1"/>
      <c r="C1566" s="1"/>
      <c r="D1566" s="1"/>
    </row>
    <row r="1567" spans="1:4" x14ac:dyDescent="0.3">
      <c r="A1567" s="1"/>
      <c r="B1567" s="1"/>
      <c r="C1567" s="1"/>
      <c r="D1567" s="1"/>
    </row>
    <row r="1568" spans="1:4" x14ac:dyDescent="0.3">
      <c r="A1568" s="1"/>
      <c r="B1568" s="1"/>
      <c r="C1568" s="1"/>
      <c r="D1568" s="1"/>
    </row>
    <row r="1569" spans="1:4" x14ac:dyDescent="0.3">
      <c r="A1569" s="1"/>
      <c r="B1569" s="1"/>
      <c r="C1569" s="1"/>
      <c r="D1569" s="1"/>
    </row>
    <row r="1570" spans="1:4" x14ac:dyDescent="0.3">
      <c r="A1570" s="1"/>
      <c r="B1570" s="1"/>
      <c r="C1570" s="1"/>
      <c r="D1570" s="1"/>
    </row>
    <row r="1571" spans="1:4" x14ac:dyDescent="0.3">
      <c r="A1571" s="1"/>
      <c r="B1571" s="1"/>
      <c r="C1571" s="1"/>
      <c r="D1571" s="1"/>
    </row>
    <row r="1572" spans="1:4" x14ac:dyDescent="0.3">
      <c r="A1572" s="1"/>
      <c r="B1572" s="1"/>
      <c r="C1572" s="1"/>
      <c r="D1572" s="1"/>
    </row>
    <row r="1573" spans="1:4" x14ac:dyDescent="0.3">
      <c r="A1573" s="1"/>
      <c r="B1573" s="1"/>
      <c r="C1573" s="1"/>
      <c r="D1573" s="1"/>
    </row>
    <row r="1574" spans="1:4" x14ac:dyDescent="0.3">
      <c r="A1574" s="1"/>
      <c r="B1574" s="1"/>
      <c r="C1574" s="1"/>
      <c r="D1574" s="1"/>
    </row>
    <row r="1575" spans="1:4" x14ac:dyDescent="0.3">
      <c r="A1575" s="1"/>
      <c r="B1575" s="1"/>
      <c r="C1575" s="1"/>
      <c r="D1575" s="1"/>
    </row>
    <row r="1576" spans="1:4" x14ac:dyDescent="0.3">
      <c r="A1576" s="1"/>
      <c r="B1576" s="1"/>
      <c r="C1576" s="1"/>
      <c r="D1576" s="1"/>
    </row>
    <row r="1577" spans="1:4" x14ac:dyDescent="0.3">
      <c r="A1577" s="1"/>
      <c r="B1577" s="1"/>
      <c r="C1577" s="1"/>
      <c r="D1577" s="1"/>
    </row>
    <row r="1578" spans="1:4" x14ac:dyDescent="0.3">
      <c r="A1578" s="1"/>
      <c r="B1578" s="1"/>
      <c r="C1578" s="1"/>
      <c r="D1578" s="1"/>
    </row>
    <row r="1579" spans="1:4" x14ac:dyDescent="0.3">
      <c r="A1579" s="1"/>
      <c r="B1579" s="1"/>
      <c r="C1579" s="1"/>
      <c r="D1579" s="1"/>
    </row>
    <row r="1580" spans="1:4" x14ac:dyDescent="0.3">
      <c r="A1580" s="1"/>
      <c r="B1580" s="1"/>
      <c r="C1580" s="1"/>
      <c r="D1580" s="1"/>
    </row>
    <row r="1581" spans="1:4" x14ac:dyDescent="0.3">
      <c r="A1581" s="1"/>
      <c r="B1581" s="1"/>
      <c r="C1581" s="1"/>
      <c r="D1581" s="1"/>
    </row>
    <row r="1582" spans="1:4" x14ac:dyDescent="0.3">
      <c r="A1582" s="1"/>
      <c r="B1582" s="1"/>
      <c r="C1582" s="1"/>
      <c r="D1582" s="1"/>
    </row>
    <row r="1583" spans="1:4" x14ac:dyDescent="0.3">
      <c r="A1583" s="1"/>
      <c r="B1583" s="1"/>
      <c r="C1583" s="1"/>
      <c r="D1583" s="1"/>
    </row>
    <row r="1584" spans="1:4" x14ac:dyDescent="0.3">
      <c r="A1584" s="1"/>
      <c r="B1584" s="1"/>
      <c r="C1584" s="1"/>
      <c r="D1584" s="1"/>
    </row>
    <row r="1585" spans="1:4" x14ac:dyDescent="0.3">
      <c r="A1585" s="1"/>
      <c r="B1585" s="1"/>
      <c r="C1585" s="1"/>
      <c r="D1585" s="1"/>
    </row>
    <row r="1586" spans="1:4" x14ac:dyDescent="0.3">
      <c r="A1586" s="1"/>
      <c r="B1586" s="1"/>
      <c r="C1586" s="1"/>
      <c r="D1586" s="1"/>
    </row>
    <row r="1587" spans="1:4" x14ac:dyDescent="0.3">
      <c r="A1587" s="1"/>
      <c r="B1587" s="1"/>
      <c r="C1587" s="1"/>
      <c r="D1587" s="1"/>
    </row>
    <row r="1588" spans="1:4" x14ac:dyDescent="0.3">
      <c r="A1588" s="1"/>
      <c r="B1588" s="1"/>
      <c r="C1588" s="1"/>
      <c r="D1588" s="1"/>
    </row>
    <row r="1589" spans="1:4" x14ac:dyDescent="0.3">
      <c r="A1589" s="1"/>
      <c r="B1589" s="1"/>
      <c r="C1589" s="1"/>
      <c r="D1589" s="1"/>
    </row>
    <row r="1590" spans="1:4" x14ac:dyDescent="0.3">
      <c r="A1590" s="1"/>
      <c r="B1590" s="1"/>
      <c r="C1590" s="1"/>
      <c r="D1590" s="1"/>
    </row>
    <row r="1591" spans="1:4" x14ac:dyDescent="0.3">
      <c r="A1591" s="1"/>
      <c r="B1591" s="1"/>
      <c r="C1591" s="1"/>
      <c r="D1591" s="1"/>
    </row>
    <row r="1592" spans="1:4" x14ac:dyDescent="0.3">
      <c r="A1592" s="1"/>
      <c r="B1592" s="1"/>
      <c r="C1592" s="1"/>
      <c r="D1592" s="1"/>
    </row>
    <row r="1593" spans="1:4" x14ac:dyDescent="0.3">
      <c r="A1593" s="1"/>
      <c r="B1593" s="1"/>
      <c r="C1593" s="1"/>
      <c r="D1593" s="1"/>
    </row>
    <row r="1594" spans="1:4" x14ac:dyDescent="0.3">
      <c r="A1594" s="1"/>
      <c r="B1594" s="1"/>
      <c r="C1594" s="1"/>
      <c r="D1594" s="1"/>
    </row>
    <row r="1595" spans="1:4" x14ac:dyDescent="0.3">
      <c r="A1595" s="1"/>
      <c r="B1595" s="1"/>
      <c r="C1595" s="1"/>
      <c r="D1595" s="1"/>
    </row>
    <row r="1596" spans="1:4" x14ac:dyDescent="0.3">
      <c r="A1596" s="1"/>
      <c r="B1596" s="1"/>
      <c r="C1596" s="1"/>
      <c r="D1596" s="1"/>
    </row>
    <row r="1597" spans="1:4" x14ac:dyDescent="0.3">
      <c r="A1597" s="1"/>
      <c r="B1597" s="1"/>
      <c r="C1597" s="1"/>
      <c r="D1597" s="1"/>
    </row>
    <row r="1598" spans="1:4" x14ac:dyDescent="0.3">
      <c r="A1598" s="1"/>
      <c r="B1598" s="1"/>
      <c r="C1598" s="1"/>
      <c r="D1598" s="1"/>
    </row>
    <row r="1599" spans="1:4" x14ac:dyDescent="0.3">
      <c r="A1599" s="1"/>
      <c r="B1599" s="1"/>
      <c r="C1599" s="1"/>
      <c r="D1599" s="1"/>
    </row>
    <row r="1600" spans="1:4" x14ac:dyDescent="0.3">
      <c r="A1600" s="1"/>
      <c r="B1600" s="1"/>
      <c r="C1600" s="1"/>
      <c r="D1600" s="1"/>
    </row>
    <row r="1601" spans="1:4" x14ac:dyDescent="0.3">
      <c r="A1601" s="1"/>
      <c r="B1601" s="1"/>
      <c r="C1601" s="1"/>
      <c r="D1601" s="1"/>
    </row>
    <row r="1602" spans="1:4" x14ac:dyDescent="0.3">
      <c r="A1602" s="1"/>
      <c r="B1602" s="1"/>
      <c r="C1602" s="1"/>
      <c r="D1602" s="1"/>
    </row>
    <row r="1603" spans="1:4" x14ac:dyDescent="0.3">
      <c r="A1603" s="1"/>
      <c r="B1603" s="1"/>
      <c r="C1603" s="1"/>
      <c r="D1603" s="1"/>
    </row>
    <row r="1604" spans="1:4" x14ac:dyDescent="0.3">
      <c r="A1604" s="1"/>
      <c r="B1604" s="1"/>
      <c r="C1604" s="1"/>
      <c r="D1604" s="1"/>
    </row>
    <row r="1605" spans="1:4" x14ac:dyDescent="0.3">
      <c r="A1605" s="1"/>
      <c r="B1605" s="1"/>
      <c r="C1605" s="1"/>
      <c r="D1605" s="1"/>
    </row>
    <row r="1606" spans="1:4" x14ac:dyDescent="0.3">
      <c r="A1606" s="1"/>
      <c r="B1606" s="1"/>
      <c r="C1606" s="1"/>
      <c r="D1606" s="1"/>
    </row>
    <row r="1607" spans="1:4" x14ac:dyDescent="0.3">
      <c r="A1607" s="1"/>
      <c r="B1607" s="1"/>
      <c r="C1607" s="1"/>
      <c r="D1607" s="1"/>
    </row>
    <row r="1608" spans="1:4" x14ac:dyDescent="0.3">
      <c r="A1608" s="1"/>
      <c r="B1608" s="1"/>
      <c r="C1608" s="1"/>
      <c r="D1608" s="1"/>
    </row>
    <row r="1609" spans="1:4" x14ac:dyDescent="0.3">
      <c r="A1609" s="1"/>
      <c r="B1609" s="1"/>
      <c r="C1609" s="1"/>
      <c r="D1609" s="1"/>
    </row>
    <row r="1610" spans="1:4" x14ac:dyDescent="0.3">
      <c r="A1610" s="1"/>
      <c r="B1610" s="1"/>
      <c r="C1610" s="1"/>
      <c r="D1610" s="1"/>
    </row>
    <row r="1611" spans="1:4" x14ac:dyDescent="0.3">
      <c r="A1611" s="1"/>
      <c r="B1611" s="1"/>
      <c r="C1611" s="1"/>
      <c r="D1611" s="1"/>
    </row>
    <row r="1612" spans="1:4" x14ac:dyDescent="0.3">
      <c r="A1612" s="1"/>
      <c r="B1612" s="1"/>
      <c r="C1612" s="1"/>
      <c r="D1612" s="1"/>
    </row>
    <row r="1613" spans="1:4" x14ac:dyDescent="0.3">
      <c r="A1613" s="1"/>
      <c r="B1613" s="1"/>
      <c r="C1613" s="1"/>
      <c r="D1613" s="1"/>
    </row>
    <row r="1614" spans="1:4" x14ac:dyDescent="0.3">
      <c r="A1614" s="1"/>
      <c r="B1614" s="1"/>
      <c r="C1614" s="1"/>
      <c r="D1614" s="1"/>
    </row>
    <row r="1615" spans="1:4" x14ac:dyDescent="0.3">
      <c r="A1615" s="1"/>
      <c r="B1615" s="1"/>
      <c r="C1615" s="1"/>
      <c r="D1615" s="1"/>
    </row>
    <row r="1616" spans="1:4" x14ac:dyDescent="0.3">
      <c r="A1616" s="1"/>
      <c r="B1616" s="1"/>
      <c r="C1616" s="1"/>
      <c r="D1616" s="1"/>
    </row>
    <row r="1617" spans="1:4" x14ac:dyDescent="0.3">
      <c r="A1617" s="1"/>
      <c r="B1617" s="1"/>
      <c r="C1617" s="1"/>
      <c r="D1617" s="1"/>
    </row>
    <row r="1618" spans="1:4" x14ac:dyDescent="0.3">
      <c r="A1618" s="1"/>
      <c r="B1618" s="1"/>
      <c r="C1618" s="1"/>
      <c r="D1618" s="1"/>
    </row>
    <row r="1619" spans="1:4" x14ac:dyDescent="0.3">
      <c r="A1619" s="1"/>
      <c r="B1619" s="1"/>
      <c r="C1619" s="1"/>
      <c r="D1619" s="1"/>
    </row>
    <row r="1620" spans="1:4" x14ac:dyDescent="0.3">
      <c r="A1620" s="1"/>
      <c r="B1620" s="1"/>
      <c r="C1620" s="1"/>
      <c r="D1620" s="1"/>
    </row>
    <row r="1621" spans="1:4" x14ac:dyDescent="0.3">
      <c r="A1621" s="1"/>
      <c r="B1621" s="1"/>
      <c r="C1621" s="1"/>
      <c r="D1621" s="1"/>
    </row>
    <row r="1622" spans="1:4" x14ac:dyDescent="0.3">
      <c r="A1622" s="1"/>
      <c r="B1622" s="1"/>
      <c r="C1622" s="1"/>
      <c r="D1622" s="1"/>
    </row>
    <row r="1623" spans="1:4" x14ac:dyDescent="0.3">
      <c r="A1623" s="1"/>
      <c r="B1623" s="1"/>
      <c r="C1623" s="1"/>
      <c r="D1623" s="1"/>
    </row>
    <row r="1624" spans="1:4" x14ac:dyDescent="0.3">
      <c r="A1624" s="1"/>
      <c r="B1624" s="1"/>
      <c r="C1624" s="1"/>
      <c r="D1624" s="1"/>
    </row>
    <row r="1625" spans="1:4" x14ac:dyDescent="0.3">
      <c r="A1625" s="1"/>
      <c r="B1625" s="1"/>
      <c r="C1625" s="1"/>
      <c r="D1625" s="1"/>
    </row>
    <row r="1626" spans="1:4" x14ac:dyDescent="0.3">
      <c r="A1626" s="1"/>
      <c r="B1626" s="1"/>
      <c r="C1626" s="1"/>
      <c r="D1626" s="1"/>
    </row>
    <row r="1627" spans="1:4" x14ac:dyDescent="0.3">
      <c r="A1627" s="1"/>
      <c r="B1627" s="1"/>
      <c r="C1627" s="1"/>
      <c r="D1627" s="1"/>
    </row>
    <row r="1628" spans="1:4" x14ac:dyDescent="0.3">
      <c r="A1628" s="1"/>
      <c r="B1628" s="1"/>
      <c r="C1628" s="1"/>
      <c r="D1628" s="1"/>
    </row>
    <row r="1629" spans="1:4" x14ac:dyDescent="0.3">
      <c r="A1629" s="1"/>
      <c r="B1629" s="1"/>
      <c r="C1629" s="1"/>
      <c r="D1629" s="1"/>
    </row>
    <row r="1630" spans="1:4" x14ac:dyDescent="0.3">
      <c r="A1630" s="1"/>
      <c r="B1630" s="1"/>
      <c r="C1630" s="1"/>
      <c r="D1630" s="1"/>
    </row>
    <row r="1631" spans="1:4" x14ac:dyDescent="0.3">
      <c r="A1631" s="1"/>
      <c r="B1631" s="1"/>
      <c r="C1631" s="1"/>
      <c r="D1631" s="1"/>
    </row>
    <row r="1632" spans="1:4" x14ac:dyDescent="0.3">
      <c r="A1632" s="1"/>
      <c r="B1632" s="1"/>
      <c r="C1632" s="1"/>
      <c r="D1632" s="1"/>
    </row>
    <row r="1633" spans="1:4" x14ac:dyDescent="0.3">
      <c r="A1633" s="1"/>
      <c r="B1633" s="1"/>
      <c r="C1633" s="1"/>
      <c r="D1633" s="1"/>
    </row>
    <row r="1634" spans="1:4" x14ac:dyDescent="0.3">
      <c r="A1634" s="1"/>
      <c r="B1634" s="1"/>
      <c r="C1634" s="1"/>
      <c r="D1634" s="1"/>
    </row>
    <row r="1635" spans="1:4" x14ac:dyDescent="0.3">
      <c r="A1635" s="1"/>
      <c r="B1635" s="1"/>
      <c r="C1635" s="1"/>
      <c r="D1635" s="1"/>
    </row>
    <row r="1636" spans="1:4" x14ac:dyDescent="0.3">
      <c r="A1636" s="1"/>
      <c r="B1636" s="1"/>
      <c r="C1636" s="1"/>
      <c r="D1636" s="1"/>
    </row>
    <row r="1637" spans="1:4" x14ac:dyDescent="0.3">
      <c r="A1637" s="1"/>
      <c r="B1637" s="1"/>
      <c r="C1637" s="1"/>
      <c r="D1637" s="1"/>
    </row>
    <row r="1638" spans="1:4" x14ac:dyDescent="0.3">
      <c r="A1638" s="1"/>
      <c r="B1638" s="1"/>
      <c r="C1638" s="1"/>
      <c r="D1638" s="1"/>
    </row>
    <row r="1639" spans="1:4" x14ac:dyDescent="0.3">
      <c r="A1639" s="1"/>
      <c r="B1639" s="1"/>
      <c r="C1639" s="1"/>
      <c r="D1639" s="1"/>
    </row>
    <row r="1640" spans="1:4" x14ac:dyDescent="0.3">
      <c r="A1640" s="1"/>
      <c r="B1640" s="1"/>
      <c r="C1640" s="1"/>
      <c r="D1640" s="1"/>
    </row>
    <row r="1641" spans="1:4" x14ac:dyDescent="0.3">
      <c r="A1641" s="1"/>
      <c r="B1641" s="1"/>
      <c r="C1641" s="1"/>
      <c r="D1641" s="1"/>
    </row>
    <row r="1642" spans="1:4" x14ac:dyDescent="0.3">
      <c r="A1642" s="1"/>
      <c r="B1642" s="1"/>
      <c r="C1642" s="1"/>
      <c r="D1642" s="1"/>
    </row>
    <row r="1643" spans="1:4" x14ac:dyDescent="0.3">
      <c r="A1643" s="1"/>
      <c r="B1643" s="1"/>
      <c r="C1643" s="1"/>
      <c r="D1643" s="1"/>
    </row>
    <row r="1644" spans="1:4" x14ac:dyDescent="0.3">
      <c r="A1644" s="1"/>
      <c r="B1644" s="1"/>
      <c r="C1644" s="1"/>
      <c r="D1644" s="1"/>
    </row>
    <row r="1645" spans="1:4" x14ac:dyDescent="0.3">
      <c r="A1645" s="1"/>
      <c r="B1645" s="1"/>
      <c r="C1645" s="1"/>
      <c r="D1645" s="1"/>
    </row>
    <row r="1646" spans="1:4" x14ac:dyDescent="0.3">
      <c r="A1646" s="1"/>
      <c r="B1646" s="1"/>
      <c r="C1646" s="1"/>
      <c r="D1646" s="1"/>
    </row>
    <row r="1647" spans="1:4" x14ac:dyDescent="0.3">
      <c r="A1647" s="1"/>
      <c r="B1647" s="1"/>
      <c r="C1647" s="1"/>
      <c r="D1647" s="1"/>
    </row>
    <row r="1648" spans="1:4" x14ac:dyDescent="0.3">
      <c r="A1648" s="1"/>
      <c r="B1648" s="1"/>
      <c r="C1648" s="1"/>
      <c r="D1648" s="1"/>
    </row>
    <row r="1649" spans="1:4" x14ac:dyDescent="0.3">
      <c r="A1649" s="1"/>
      <c r="B1649" s="1"/>
      <c r="C1649" s="1"/>
      <c r="D1649" s="1"/>
    </row>
    <row r="1650" spans="1:4" x14ac:dyDescent="0.3">
      <c r="A1650" s="1"/>
      <c r="B1650" s="1"/>
      <c r="C1650" s="1"/>
      <c r="D1650" s="1"/>
    </row>
    <row r="1651" spans="1:4" x14ac:dyDescent="0.3">
      <c r="A1651" s="1"/>
      <c r="B1651" s="1"/>
      <c r="C1651" s="1"/>
      <c r="D1651" s="1"/>
    </row>
    <row r="1652" spans="1:4" x14ac:dyDescent="0.3">
      <c r="A1652" s="1"/>
      <c r="B1652" s="1"/>
      <c r="C1652" s="1"/>
      <c r="D1652" s="1"/>
    </row>
    <row r="1653" spans="1:4" x14ac:dyDescent="0.3">
      <c r="A1653" s="1"/>
      <c r="B1653" s="1"/>
      <c r="C1653" s="1"/>
      <c r="D1653" s="1"/>
    </row>
    <row r="1654" spans="1:4" x14ac:dyDescent="0.3">
      <c r="A1654" s="1"/>
      <c r="B1654" s="1"/>
      <c r="C1654" s="1"/>
      <c r="D1654" s="1"/>
    </row>
    <row r="1655" spans="1:4" x14ac:dyDescent="0.3">
      <c r="A1655" s="1"/>
      <c r="B1655" s="1"/>
      <c r="C1655" s="1"/>
      <c r="D1655" s="1"/>
    </row>
    <row r="1656" spans="1:4" x14ac:dyDescent="0.3">
      <c r="A1656" s="1"/>
      <c r="B1656" s="1"/>
      <c r="C1656" s="1"/>
      <c r="D1656" s="1"/>
    </row>
    <row r="1657" spans="1:4" x14ac:dyDescent="0.3">
      <c r="A1657" s="1"/>
      <c r="B1657" s="1"/>
      <c r="C1657" s="1"/>
      <c r="D1657" s="1"/>
    </row>
    <row r="1658" spans="1:4" x14ac:dyDescent="0.3">
      <c r="A1658" s="1"/>
      <c r="B1658" s="1"/>
      <c r="C1658" s="1"/>
      <c r="D1658" s="1"/>
    </row>
    <row r="1659" spans="1:4" x14ac:dyDescent="0.3">
      <c r="A1659" s="1"/>
      <c r="B1659" s="1"/>
      <c r="C1659" s="1"/>
      <c r="D1659" s="1"/>
    </row>
    <row r="1660" spans="1:4" x14ac:dyDescent="0.3">
      <c r="A1660" s="1"/>
      <c r="B1660" s="1"/>
      <c r="C1660" s="1"/>
      <c r="D1660" s="1"/>
    </row>
    <row r="1661" spans="1:4" x14ac:dyDescent="0.3">
      <c r="A1661" s="1"/>
      <c r="B1661" s="1"/>
      <c r="C1661" s="1"/>
      <c r="D1661" s="1"/>
    </row>
    <row r="1662" spans="1:4" x14ac:dyDescent="0.3">
      <c r="A1662" s="1"/>
      <c r="B1662" s="1"/>
      <c r="C1662" s="1"/>
      <c r="D1662" s="1"/>
    </row>
    <row r="1663" spans="1:4" x14ac:dyDescent="0.3">
      <c r="A1663" s="1"/>
      <c r="B1663" s="1"/>
      <c r="C1663" s="1"/>
      <c r="D1663" s="1"/>
    </row>
    <row r="1664" spans="1:4" x14ac:dyDescent="0.3">
      <c r="A1664" s="1"/>
      <c r="B1664" s="1"/>
      <c r="C1664" s="1"/>
      <c r="D1664" s="1"/>
    </row>
    <row r="1665" spans="1:4" x14ac:dyDescent="0.3">
      <c r="A1665" s="1"/>
      <c r="B1665" s="1"/>
      <c r="C1665" s="1"/>
      <c r="D1665" s="1"/>
    </row>
    <row r="1666" spans="1:4" x14ac:dyDescent="0.3">
      <c r="A1666" s="1"/>
      <c r="B1666" s="1"/>
      <c r="C1666" s="1"/>
      <c r="D1666" s="1"/>
    </row>
    <row r="1667" spans="1:4" x14ac:dyDescent="0.3">
      <c r="A1667" s="1"/>
      <c r="B1667" s="1"/>
      <c r="C1667" s="1"/>
      <c r="D1667" s="1"/>
    </row>
    <row r="1668" spans="1:4" x14ac:dyDescent="0.3">
      <c r="A1668" s="1"/>
      <c r="B1668" s="1"/>
      <c r="C1668" s="1"/>
      <c r="D1668" s="1"/>
    </row>
    <row r="1669" spans="1:4" x14ac:dyDescent="0.3">
      <c r="A1669" s="1"/>
      <c r="B1669" s="1"/>
      <c r="C1669" s="1"/>
      <c r="D1669" s="1"/>
    </row>
    <row r="1670" spans="1:4" x14ac:dyDescent="0.3">
      <c r="A1670" s="1"/>
      <c r="B1670" s="1"/>
      <c r="C1670" s="1"/>
      <c r="D1670" s="1"/>
    </row>
    <row r="1671" spans="1:4" x14ac:dyDescent="0.3">
      <c r="A1671" s="1"/>
      <c r="B1671" s="1"/>
      <c r="C1671" s="1"/>
      <c r="D1671" s="1"/>
    </row>
    <row r="1672" spans="1:4" x14ac:dyDescent="0.3">
      <c r="A1672" s="1"/>
      <c r="B1672" s="1"/>
      <c r="C1672" s="1"/>
      <c r="D1672" s="1"/>
    </row>
    <row r="1673" spans="1:4" x14ac:dyDescent="0.3">
      <c r="A1673" s="1"/>
      <c r="B1673" s="1"/>
      <c r="C1673" s="1"/>
      <c r="D1673" s="1"/>
    </row>
    <row r="1674" spans="1:4" x14ac:dyDescent="0.3">
      <c r="A1674" s="1"/>
      <c r="B1674" s="1"/>
      <c r="C1674" s="1"/>
      <c r="D1674" s="1"/>
    </row>
    <row r="1675" spans="1:4" x14ac:dyDescent="0.3">
      <c r="A1675" s="1"/>
      <c r="B1675" s="1"/>
      <c r="C1675" s="1"/>
      <c r="D1675" s="1"/>
    </row>
    <row r="1676" spans="1:4" x14ac:dyDescent="0.3">
      <c r="A1676" s="1"/>
      <c r="B1676" s="1"/>
      <c r="C1676" s="1"/>
      <c r="D1676" s="1"/>
    </row>
    <row r="1677" spans="1:4" x14ac:dyDescent="0.3">
      <c r="A1677" s="1"/>
      <c r="B1677" s="1"/>
      <c r="C1677" s="1"/>
      <c r="D1677" s="1"/>
    </row>
    <row r="1678" spans="1:4" x14ac:dyDescent="0.3">
      <c r="A1678" s="1"/>
      <c r="B1678" s="1"/>
      <c r="C1678" s="1"/>
      <c r="D1678" s="1"/>
    </row>
    <row r="1679" spans="1:4" x14ac:dyDescent="0.3">
      <c r="A1679" s="1"/>
      <c r="B1679" s="1"/>
      <c r="C1679" s="1"/>
      <c r="D1679" s="1"/>
    </row>
    <row r="1680" spans="1:4" x14ac:dyDescent="0.3">
      <c r="A1680" s="1"/>
      <c r="B1680" s="1"/>
      <c r="C1680" s="1"/>
      <c r="D1680" s="1"/>
    </row>
    <row r="1681" spans="1:4" x14ac:dyDescent="0.3">
      <c r="A1681" s="1"/>
      <c r="B1681" s="1"/>
      <c r="C1681" s="1"/>
      <c r="D1681" s="1"/>
    </row>
    <row r="1682" spans="1:4" x14ac:dyDescent="0.3">
      <c r="A1682" s="1"/>
      <c r="B1682" s="1"/>
      <c r="C1682" s="1"/>
      <c r="D1682" s="1"/>
    </row>
    <row r="1683" spans="1:4" x14ac:dyDescent="0.3">
      <c r="A1683" s="1"/>
      <c r="B1683" s="1"/>
      <c r="C1683" s="1"/>
      <c r="D1683" s="1"/>
    </row>
    <row r="1684" spans="1:4" x14ac:dyDescent="0.3">
      <c r="A1684" s="1"/>
      <c r="B1684" s="1"/>
      <c r="C1684" s="1"/>
      <c r="D1684" s="1"/>
    </row>
    <row r="1685" spans="1:4" x14ac:dyDescent="0.3">
      <c r="A1685" s="1"/>
      <c r="B1685" s="1"/>
      <c r="C1685" s="1"/>
      <c r="D1685" s="1"/>
    </row>
    <row r="1686" spans="1:4" x14ac:dyDescent="0.3">
      <c r="A1686" s="1"/>
      <c r="B1686" s="1"/>
      <c r="C1686" s="1"/>
      <c r="D1686" s="1"/>
    </row>
    <row r="1687" spans="1:4" x14ac:dyDescent="0.3">
      <c r="A1687" s="1"/>
      <c r="B1687" s="1"/>
      <c r="C1687" s="1"/>
      <c r="D1687" s="1"/>
    </row>
    <row r="1688" spans="1:4" x14ac:dyDescent="0.3">
      <c r="A1688" s="1"/>
      <c r="B1688" s="1"/>
      <c r="C1688" s="1"/>
      <c r="D1688" s="1"/>
    </row>
    <row r="1689" spans="1:4" x14ac:dyDescent="0.3">
      <c r="A1689" s="1"/>
      <c r="B1689" s="1"/>
      <c r="C1689" s="1"/>
      <c r="D1689" s="1"/>
    </row>
    <row r="1690" spans="1:4" x14ac:dyDescent="0.3">
      <c r="A1690" s="1"/>
      <c r="B1690" s="1"/>
      <c r="C1690" s="1"/>
      <c r="D1690" s="1"/>
    </row>
    <row r="1691" spans="1:4" x14ac:dyDescent="0.3">
      <c r="A1691" s="1"/>
      <c r="B1691" s="1"/>
      <c r="C1691" s="1"/>
      <c r="D1691" s="1"/>
    </row>
    <row r="1692" spans="1:4" x14ac:dyDescent="0.3">
      <c r="A1692" s="1"/>
      <c r="B1692" s="1"/>
      <c r="C1692" s="1"/>
      <c r="D1692" s="1"/>
    </row>
    <row r="1693" spans="1:4" x14ac:dyDescent="0.3">
      <c r="A1693" s="1"/>
      <c r="B1693" s="1"/>
      <c r="C1693" s="1"/>
      <c r="D1693" s="1"/>
    </row>
    <row r="1694" spans="1:4" x14ac:dyDescent="0.3">
      <c r="A1694" s="1"/>
      <c r="B1694" s="1"/>
      <c r="C1694" s="1"/>
      <c r="D1694" s="1"/>
    </row>
    <row r="1695" spans="1:4" x14ac:dyDescent="0.3">
      <c r="A1695" s="1"/>
      <c r="B1695" s="1"/>
      <c r="C1695" s="1"/>
      <c r="D1695" s="1"/>
    </row>
    <row r="1696" spans="1:4" x14ac:dyDescent="0.3">
      <c r="A1696" s="1"/>
      <c r="B1696" s="1"/>
      <c r="C1696" s="1"/>
      <c r="D1696" s="1"/>
    </row>
    <row r="1697" spans="1:4" x14ac:dyDescent="0.3">
      <c r="A1697" s="1"/>
      <c r="B1697" s="1"/>
      <c r="C1697" s="1"/>
      <c r="D1697" s="1"/>
    </row>
    <row r="1698" spans="1:4" x14ac:dyDescent="0.3">
      <c r="A1698" s="1"/>
      <c r="B1698" s="1"/>
      <c r="C1698" s="1"/>
      <c r="D1698" s="1"/>
    </row>
    <row r="1699" spans="1:4" x14ac:dyDescent="0.3">
      <c r="A1699" s="1"/>
      <c r="B1699" s="1"/>
      <c r="C1699" s="1"/>
      <c r="D1699" s="1"/>
    </row>
    <row r="1700" spans="1:4" x14ac:dyDescent="0.3">
      <c r="A1700" s="1"/>
      <c r="B1700" s="1"/>
      <c r="C1700" s="1"/>
      <c r="D1700" s="1"/>
    </row>
    <row r="1701" spans="1:4" x14ac:dyDescent="0.3">
      <c r="A1701" s="1"/>
      <c r="B1701" s="1"/>
      <c r="C1701" s="1"/>
      <c r="D1701" s="1"/>
    </row>
    <row r="1702" spans="1:4" x14ac:dyDescent="0.3">
      <c r="A1702" s="1"/>
      <c r="B1702" s="1"/>
      <c r="C1702" s="1"/>
      <c r="D1702" s="1"/>
    </row>
    <row r="1703" spans="1:4" x14ac:dyDescent="0.3">
      <c r="A1703" s="1"/>
      <c r="B1703" s="1"/>
      <c r="C1703" s="1"/>
      <c r="D1703" s="1"/>
    </row>
    <row r="1704" spans="1:4" x14ac:dyDescent="0.3">
      <c r="A1704" s="1"/>
      <c r="B1704" s="1"/>
      <c r="C1704" s="1"/>
      <c r="D1704" s="1"/>
    </row>
    <row r="1705" spans="1:4" x14ac:dyDescent="0.3">
      <c r="A1705" s="1"/>
      <c r="B1705" s="1"/>
      <c r="C1705" s="1"/>
      <c r="D1705" s="1"/>
    </row>
    <row r="1706" spans="1:4" x14ac:dyDescent="0.3">
      <c r="A1706" s="1"/>
      <c r="B1706" s="1"/>
      <c r="C1706" s="1"/>
      <c r="D1706" s="1"/>
    </row>
    <row r="1707" spans="1:4" x14ac:dyDescent="0.3">
      <c r="A1707" s="1"/>
      <c r="B1707" s="1"/>
      <c r="C1707" s="1"/>
      <c r="D1707" s="1"/>
    </row>
    <row r="1708" spans="1:4" x14ac:dyDescent="0.3">
      <c r="A1708" s="1"/>
      <c r="B1708" s="1"/>
      <c r="C1708" s="1"/>
      <c r="D1708" s="1"/>
    </row>
    <row r="1709" spans="1:4" x14ac:dyDescent="0.3">
      <c r="A1709" s="1"/>
      <c r="B1709" s="1"/>
      <c r="C1709" s="1"/>
      <c r="D1709" s="1"/>
    </row>
    <row r="1710" spans="1:4" x14ac:dyDescent="0.3">
      <c r="A1710" s="1"/>
      <c r="B1710" s="1"/>
      <c r="C1710" s="1"/>
      <c r="D1710" s="1"/>
    </row>
    <row r="1711" spans="1:4" x14ac:dyDescent="0.3">
      <c r="A1711" s="1"/>
      <c r="B1711" s="1"/>
      <c r="C1711" s="1"/>
      <c r="D1711" s="1"/>
    </row>
    <row r="1712" spans="1:4" x14ac:dyDescent="0.3">
      <c r="A1712" s="1"/>
      <c r="B1712" s="1"/>
      <c r="C1712" s="1"/>
      <c r="D1712" s="1"/>
    </row>
    <row r="1713" spans="1:4" x14ac:dyDescent="0.3">
      <c r="A1713" s="1"/>
      <c r="B1713" s="1"/>
      <c r="C1713" s="1"/>
      <c r="D1713" s="1"/>
    </row>
    <row r="1714" spans="1:4" x14ac:dyDescent="0.3">
      <c r="A1714" s="1"/>
      <c r="B1714" s="1"/>
      <c r="C1714" s="1"/>
      <c r="D1714" s="1"/>
    </row>
    <row r="1715" spans="1:4" x14ac:dyDescent="0.3">
      <c r="A1715" s="1"/>
      <c r="B1715" s="1"/>
      <c r="C1715" s="1"/>
      <c r="D1715" s="1"/>
    </row>
    <row r="1716" spans="1:4" x14ac:dyDescent="0.3">
      <c r="A1716" s="1"/>
      <c r="B1716" s="1"/>
      <c r="C1716" s="1"/>
      <c r="D1716" s="1"/>
    </row>
    <row r="1717" spans="1:4" x14ac:dyDescent="0.3">
      <c r="A1717" s="1"/>
      <c r="B1717" s="1"/>
      <c r="C1717" s="1"/>
      <c r="D1717" s="1"/>
    </row>
    <row r="1718" spans="1:4" x14ac:dyDescent="0.3">
      <c r="A1718" s="1"/>
      <c r="B1718" s="1"/>
      <c r="C1718" s="1"/>
      <c r="D1718" s="1"/>
    </row>
    <row r="1719" spans="1:4" x14ac:dyDescent="0.3">
      <c r="A1719" s="1"/>
      <c r="B1719" s="1"/>
      <c r="C1719" s="1"/>
      <c r="D1719" s="1"/>
    </row>
    <row r="1720" spans="1:4" x14ac:dyDescent="0.3">
      <c r="A1720" s="1"/>
      <c r="B1720" s="1"/>
      <c r="C1720" s="1"/>
      <c r="D1720" s="1"/>
    </row>
    <row r="1721" spans="1:4" x14ac:dyDescent="0.3">
      <c r="A1721" s="1"/>
      <c r="B1721" s="1"/>
      <c r="C1721" s="1"/>
      <c r="D1721" s="1"/>
    </row>
    <row r="1722" spans="1:4" x14ac:dyDescent="0.3">
      <c r="A1722" s="1"/>
      <c r="B1722" s="1"/>
      <c r="C1722" s="1"/>
      <c r="D1722" s="1"/>
    </row>
    <row r="1723" spans="1:4" x14ac:dyDescent="0.3">
      <c r="A1723" s="1"/>
      <c r="B1723" s="1"/>
      <c r="C1723" s="1"/>
      <c r="D1723" s="1"/>
    </row>
    <row r="1724" spans="1:4" x14ac:dyDescent="0.3">
      <c r="A1724" s="1"/>
      <c r="B1724" s="1"/>
      <c r="C1724" s="1"/>
      <c r="D1724" s="1"/>
    </row>
    <row r="1725" spans="1:4" x14ac:dyDescent="0.3">
      <c r="A1725" s="1"/>
      <c r="B1725" s="1"/>
      <c r="C1725" s="1"/>
      <c r="D1725" s="1"/>
    </row>
    <row r="1726" spans="1:4" x14ac:dyDescent="0.3">
      <c r="A1726" s="1"/>
      <c r="B1726" s="1"/>
      <c r="C1726" s="1"/>
      <c r="D1726" s="1"/>
    </row>
    <row r="1727" spans="1:4" x14ac:dyDescent="0.3">
      <c r="A1727" s="1"/>
      <c r="B1727" s="1"/>
      <c r="C1727" s="1"/>
      <c r="D1727" s="1"/>
    </row>
    <row r="1728" spans="1:4" x14ac:dyDescent="0.3">
      <c r="A1728" s="1"/>
      <c r="B1728" s="1"/>
      <c r="C1728" s="1"/>
      <c r="D1728" s="1"/>
    </row>
    <row r="1729" spans="1:4" x14ac:dyDescent="0.3">
      <c r="A1729" s="1"/>
      <c r="B1729" s="1"/>
      <c r="C1729" s="1"/>
      <c r="D1729" s="1"/>
    </row>
    <row r="1730" spans="1:4" x14ac:dyDescent="0.3">
      <c r="A1730" s="1"/>
      <c r="B1730" s="1"/>
      <c r="C1730" s="1"/>
      <c r="D1730" s="1"/>
    </row>
    <row r="1731" spans="1:4" x14ac:dyDescent="0.3">
      <c r="A1731" s="1"/>
      <c r="B1731" s="1"/>
      <c r="C1731" s="1"/>
      <c r="D1731" s="1"/>
    </row>
    <row r="1732" spans="1:4" x14ac:dyDescent="0.3">
      <c r="A1732" s="1"/>
      <c r="B1732" s="1"/>
      <c r="C1732" s="1"/>
      <c r="D1732" s="1"/>
    </row>
    <row r="1733" spans="1:4" x14ac:dyDescent="0.3">
      <c r="A1733" s="1"/>
      <c r="B1733" s="1"/>
      <c r="C1733" s="1"/>
      <c r="D1733" s="1"/>
    </row>
    <row r="1734" spans="1:4" x14ac:dyDescent="0.3">
      <c r="A1734" s="1"/>
      <c r="B1734" s="1"/>
      <c r="C1734" s="1"/>
      <c r="D1734" s="1"/>
    </row>
    <row r="1735" spans="1:4" x14ac:dyDescent="0.3">
      <c r="A1735" s="1"/>
      <c r="B1735" s="1"/>
      <c r="C1735" s="1"/>
      <c r="D1735" s="1"/>
    </row>
    <row r="1736" spans="1:4" x14ac:dyDescent="0.3">
      <c r="A1736" s="1"/>
      <c r="B1736" s="1"/>
      <c r="C1736" s="1"/>
      <c r="D1736" s="1"/>
    </row>
    <row r="1737" spans="1:4" x14ac:dyDescent="0.3">
      <c r="A1737" s="1"/>
      <c r="B1737" s="1"/>
      <c r="C1737" s="1"/>
      <c r="D1737" s="1"/>
    </row>
    <row r="1738" spans="1:4" x14ac:dyDescent="0.3">
      <c r="A1738" s="1"/>
      <c r="B1738" s="1"/>
      <c r="C1738" s="1"/>
      <c r="D1738" s="1"/>
    </row>
    <row r="1739" spans="1:4" x14ac:dyDescent="0.3">
      <c r="A1739" s="1"/>
      <c r="B1739" s="1"/>
      <c r="C1739" s="1"/>
      <c r="D1739" s="1"/>
    </row>
    <row r="1740" spans="1:4" x14ac:dyDescent="0.3">
      <c r="A1740" s="1"/>
      <c r="B1740" s="1"/>
      <c r="C1740" s="1"/>
      <c r="D1740" s="1"/>
    </row>
    <row r="1741" spans="1:4" x14ac:dyDescent="0.3">
      <c r="A1741" s="1"/>
      <c r="B1741" s="1"/>
      <c r="C1741" s="1"/>
      <c r="D1741" s="1"/>
    </row>
    <row r="1742" spans="1:4" x14ac:dyDescent="0.3">
      <c r="A1742" s="1"/>
      <c r="B1742" s="1"/>
      <c r="C1742" s="1"/>
      <c r="D1742" s="1"/>
    </row>
    <row r="1743" spans="1:4" x14ac:dyDescent="0.3">
      <c r="A1743" s="1"/>
      <c r="B1743" s="1"/>
      <c r="C1743" s="1"/>
      <c r="D1743" s="1"/>
    </row>
    <row r="1744" spans="1:4" x14ac:dyDescent="0.3">
      <c r="A1744" s="1"/>
      <c r="B1744" s="1"/>
      <c r="C1744" s="1"/>
      <c r="D1744" s="1"/>
    </row>
    <row r="1745" spans="1:4" x14ac:dyDescent="0.3">
      <c r="A1745" s="1"/>
      <c r="B1745" s="1"/>
      <c r="C1745" s="1"/>
      <c r="D1745" s="1"/>
    </row>
    <row r="1746" spans="1:4" x14ac:dyDescent="0.3">
      <c r="A1746" s="1"/>
      <c r="B1746" s="1"/>
      <c r="C1746" s="1"/>
      <c r="D1746" s="1"/>
    </row>
    <row r="1747" spans="1:4" x14ac:dyDescent="0.3">
      <c r="A1747" s="1"/>
      <c r="B1747" s="1"/>
      <c r="C1747" s="1"/>
      <c r="D1747" s="1"/>
    </row>
    <row r="1748" spans="1:4" x14ac:dyDescent="0.3">
      <c r="A1748" s="1"/>
      <c r="B1748" s="1"/>
      <c r="C1748" s="1"/>
      <c r="D1748" s="1"/>
    </row>
    <row r="1749" spans="1:4" x14ac:dyDescent="0.3">
      <c r="A1749" s="1"/>
      <c r="B1749" s="1"/>
      <c r="C1749" s="1"/>
      <c r="D1749" s="1"/>
    </row>
    <row r="1750" spans="1:4" x14ac:dyDescent="0.3">
      <c r="A1750" s="1"/>
      <c r="B1750" s="1"/>
      <c r="C1750" s="1"/>
      <c r="D1750" s="1"/>
    </row>
    <row r="1751" spans="1:4" x14ac:dyDescent="0.3">
      <c r="A1751" s="1"/>
      <c r="B1751" s="1"/>
      <c r="C1751" s="1"/>
      <c r="D1751" s="1"/>
    </row>
    <row r="1752" spans="1:4" x14ac:dyDescent="0.3">
      <c r="A1752" s="1"/>
      <c r="B1752" s="1"/>
      <c r="C1752" s="1"/>
      <c r="D1752" s="1"/>
    </row>
    <row r="1753" spans="1:4" x14ac:dyDescent="0.3">
      <c r="A1753" s="1"/>
      <c r="B1753" s="1"/>
      <c r="C1753" s="1"/>
      <c r="D1753" s="1"/>
    </row>
    <row r="1754" spans="1:4" x14ac:dyDescent="0.3">
      <c r="A1754" s="1"/>
      <c r="B1754" s="1"/>
      <c r="C1754" s="1"/>
      <c r="D1754" s="1"/>
    </row>
    <row r="1755" spans="1:4" x14ac:dyDescent="0.3">
      <c r="A1755" s="1"/>
      <c r="B1755" s="1"/>
      <c r="C1755" s="1"/>
      <c r="D1755" s="1"/>
    </row>
    <row r="1756" spans="1:4" x14ac:dyDescent="0.3">
      <c r="A1756" s="1"/>
      <c r="B1756" s="1"/>
      <c r="C1756" s="1"/>
      <c r="D1756" s="1"/>
    </row>
    <row r="1757" spans="1:4" x14ac:dyDescent="0.3">
      <c r="A1757" s="1"/>
      <c r="B1757" s="1"/>
      <c r="C1757" s="1"/>
      <c r="D1757" s="1"/>
    </row>
    <row r="1758" spans="1:4" x14ac:dyDescent="0.3">
      <c r="A1758" s="1"/>
      <c r="B1758" s="1"/>
      <c r="C1758" s="1"/>
      <c r="D1758" s="1"/>
    </row>
    <row r="1759" spans="1:4" x14ac:dyDescent="0.3">
      <c r="A1759" s="1"/>
      <c r="B1759" s="1"/>
      <c r="C1759" s="1"/>
      <c r="D1759" s="1"/>
    </row>
    <row r="1760" spans="1:4" x14ac:dyDescent="0.3">
      <c r="A1760" s="1"/>
      <c r="B1760" s="1"/>
      <c r="C1760" s="1"/>
      <c r="D1760" s="1"/>
    </row>
    <row r="1761" spans="1:4" x14ac:dyDescent="0.3">
      <c r="A1761" s="1"/>
      <c r="B1761" s="1"/>
      <c r="C1761" s="1"/>
      <c r="D1761" s="1"/>
    </row>
    <row r="1762" spans="1:4" x14ac:dyDescent="0.3">
      <c r="A1762" s="1"/>
      <c r="B1762" s="1"/>
      <c r="C1762" s="1"/>
      <c r="D1762" s="1"/>
    </row>
    <row r="1763" spans="1:4" x14ac:dyDescent="0.3">
      <c r="A1763" s="1"/>
      <c r="B1763" s="1"/>
      <c r="C1763" s="1"/>
      <c r="D1763" s="1"/>
    </row>
    <row r="1764" spans="1:4" x14ac:dyDescent="0.3">
      <c r="A1764" s="1"/>
      <c r="B1764" s="1"/>
      <c r="C1764" s="1"/>
      <c r="D1764" s="1"/>
    </row>
    <row r="1765" spans="1:4" x14ac:dyDescent="0.3">
      <c r="A1765" s="1"/>
      <c r="B1765" s="1"/>
      <c r="C1765" s="1"/>
      <c r="D1765" s="1"/>
    </row>
    <row r="1766" spans="1:4" x14ac:dyDescent="0.3">
      <c r="A1766" s="1"/>
      <c r="B1766" s="1"/>
      <c r="C1766" s="1"/>
      <c r="D1766" s="1"/>
    </row>
    <row r="1767" spans="1:4" x14ac:dyDescent="0.3">
      <c r="A1767" s="1"/>
      <c r="B1767" s="1"/>
      <c r="C1767" s="1"/>
      <c r="D1767" s="1"/>
    </row>
    <row r="1768" spans="1:4" x14ac:dyDescent="0.3">
      <c r="A1768" s="1"/>
      <c r="B1768" s="1"/>
      <c r="C1768" s="1"/>
      <c r="D1768" s="1"/>
    </row>
    <row r="1769" spans="1:4" x14ac:dyDescent="0.3">
      <c r="A1769" s="1"/>
      <c r="B1769" s="1"/>
      <c r="C1769" s="1"/>
      <c r="D1769" s="1"/>
    </row>
    <row r="1770" spans="1:4" x14ac:dyDescent="0.3">
      <c r="A1770" s="1"/>
      <c r="B1770" s="1"/>
      <c r="C1770" s="1"/>
      <c r="D1770" s="1"/>
    </row>
    <row r="1771" spans="1:4" x14ac:dyDescent="0.3">
      <c r="A1771" s="1"/>
      <c r="B1771" s="1"/>
      <c r="C1771" s="1"/>
      <c r="D1771" s="1"/>
    </row>
    <row r="1772" spans="1:4" x14ac:dyDescent="0.3">
      <c r="A1772" s="1"/>
      <c r="B1772" s="1"/>
      <c r="C1772" s="1"/>
      <c r="D1772" s="1"/>
    </row>
    <row r="1773" spans="1:4" x14ac:dyDescent="0.3">
      <c r="A1773" s="1"/>
      <c r="B1773" s="1"/>
      <c r="C1773" s="1"/>
      <c r="D1773" s="1"/>
    </row>
    <row r="1774" spans="1:4" x14ac:dyDescent="0.3">
      <c r="A1774" s="1"/>
      <c r="B1774" s="1"/>
      <c r="C1774" s="1"/>
      <c r="D1774" s="1"/>
    </row>
    <row r="1775" spans="1:4" x14ac:dyDescent="0.3">
      <c r="A1775" s="1"/>
      <c r="B1775" s="1"/>
      <c r="C1775" s="1"/>
      <c r="D1775" s="1"/>
    </row>
    <row r="1776" spans="1:4" x14ac:dyDescent="0.3">
      <c r="A1776" s="1"/>
      <c r="B1776" s="1"/>
      <c r="C1776" s="1"/>
      <c r="D1776" s="1"/>
    </row>
    <row r="1777" spans="1:4" x14ac:dyDescent="0.3">
      <c r="A1777" s="1"/>
      <c r="B1777" s="1"/>
      <c r="C1777" s="1"/>
      <c r="D1777" s="1"/>
    </row>
    <row r="1778" spans="1:4" x14ac:dyDescent="0.3">
      <c r="A1778" s="1"/>
      <c r="B1778" s="1"/>
      <c r="C1778" s="1"/>
      <c r="D1778" s="1"/>
    </row>
    <row r="1779" spans="1:4" x14ac:dyDescent="0.3">
      <c r="A1779" s="1"/>
      <c r="B1779" s="1"/>
      <c r="C1779" s="1"/>
      <c r="D1779" s="1"/>
    </row>
    <row r="1780" spans="1:4" x14ac:dyDescent="0.3">
      <c r="A1780" s="1"/>
      <c r="B1780" s="1"/>
      <c r="C1780" s="1"/>
      <c r="D1780" s="1"/>
    </row>
    <row r="1781" spans="1:4" x14ac:dyDescent="0.3">
      <c r="A1781" s="1"/>
      <c r="B1781" s="1"/>
      <c r="C1781" s="1"/>
      <c r="D1781" s="1"/>
    </row>
    <row r="1782" spans="1:4" x14ac:dyDescent="0.3">
      <c r="A1782" s="1"/>
      <c r="B1782" s="1"/>
      <c r="C1782" s="1"/>
      <c r="D1782" s="1"/>
    </row>
    <row r="1783" spans="1:4" x14ac:dyDescent="0.3">
      <c r="A1783" s="1"/>
      <c r="B1783" s="1"/>
      <c r="C1783" s="1"/>
      <c r="D1783" s="1"/>
    </row>
    <row r="1784" spans="1:4" x14ac:dyDescent="0.3">
      <c r="A1784" s="1"/>
      <c r="B1784" s="1"/>
      <c r="C1784" s="1"/>
      <c r="D1784" s="1"/>
    </row>
    <row r="1785" spans="1:4" x14ac:dyDescent="0.3">
      <c r="A1785" s="1"/>
      <c r="B1785" s="1"/>
      <c r="C1785" s="1"/>
      <c r="D1785" s="1"/>
    </row>
    <row r="1786" spans="1:4" x14ac:dyDescent="0.3">
      <c r="A1786" s="1"/>
      <c r="B1786" s="1"/>
      <c r="C1786" s="1"/>
      <c r="D1786" s="1"/>
    </row>
    <row r="1787" spans="1:4" x14ac:dyDescent="0.3">
      <c r="A1787" s="1"/>
      <c r="B1787" s="1"/>
      <c r="C1787" s="1"/>
      <c r="D1787" s="1"/>
    </row>
    <row r="1788" spans="1:4" x14ac:dyDescent="0.3">
      <c r="A1788" s="1"/>
      <c r="B1788" s="1"/>
      <c r="C1788" s="1"/>
      <c r="D1788" s="1"/>
    </row>
    <row r="1789" spans="1:4" x14ac:dyDescent="0.3">
      <c r="A1789" s="1"/>
      <c r="B1789" s="1"/>
      <c r="C1789" s="1"/>
      <c r="D1789" s="1"/>
    </row>
    <row r="1790" spans="1:4" x14ac:dyDescent="0.3">
      <c r="A1790" s="1"/>
      <c r="B1790" s="1"/>
      <c r="C1790" s="1"/>
      <c r="D1790" s="1"/>
    </row>
    <row r="1791" spans="1:4" x14ac:dyDescent="0.3">
      <c r="A1791" s="1"/>
      <c r="B1791" s="1"/>
      <c r="C1791" s="1"/>
      <c r="D1791" s="1"/>
    </row>
    <row r="1792" spans="1:4" x14ac:dyDescent="0.3">
      <c r="A1792" s="1"/>
      <c r="B1792" s="1"/>
      <c r="C1792" s="1"/>
      <c r="D1792" s="1"/>
    </row>
    <row r="1793" spans="1:4" x14ac:dyDescent="0.3">
      <c r="A1793" s="1"/>
      <c r="B1793" s="1"/>
      <c r="C1793" s="1"/>
      <c r="D1793" s="1"/>
    </row>
    <row r="1794" spans="1:4" x14ac:dyDescent="0.3">
      <c r="A1794" s="1"/>
      <c r="B1794" s="1"/>
      <c r="C1794" s="1"/>
      <c r="D1794" s="1"/>
    </row>
    <row r="1795" spans="1:4" x14ac:dyDescent="0.3">
      <c r="A1795" s="1"/>
      <c r="B1795" s="1"/>
      <c r="C1795" s="1"/>
      <c r="D1795" s="1"/>
    </row>
    <row r="1796" spans="1:4" x14ac:dyDescent="0.3">
      <c r="A1796" s="1"/>
      <c r="B1796" s="1"/>
      <c r="C1796" s="1"/>
      <c r="D1796" s="1"/>
    </row>
    <row r="1797" spans="1:4" x14ac:dyDescent="0.3">
      <c r="A1797" s="1"/>
      <c r="B1797" s="1"/>
      <c r="C1797" s="1"/>
      <c r="D1797" s="1"/>
    </row>
    <row r="1798" spans="1:4" x14ac:dyDescent="0.3">
      <c r="A1798" s="1"/>
      <c r="B1798" s="1"/>
      <c r="C1798" s="1"/>
      <c r="D1798" s="1"/>
    </row>
    <row r="1799" spans="1:4" x14ac:dyDescent="0.3">
      <c r="A1799" s="1"/>
      <c r="B1799" s="1"/>
      <c r="C1799" s="1"/>
      <c r="D1799" s="1"/>
    </row>
    <row r="1800" spans="1:4" x14ac:dyDescent="0.3">
      <c r="A1800" s="1"/>
      <c r="B1800" s="1"/>
      <c r="C1800" s="1"/>
      <c r="D1800" s="1"/>
    </row>
    <row r="1801" spans="1:4" x14ac:dyDescent="0.3">
      <c r="A1801" s="1"/>
      <c r="B1801" s="1"/>
      <c r="C1801" s="1"/>
      <c r="D1801" s="1"/>
    </row>
    <row r="1802" spans="1:4" x14ac:dyDescent="0.3">
      <c r="A1802" s="1"/>
      <c r="B1802" s="1"/>
      <c r="C1802" s="1"/>
      <c r="D1802" s="1"/>
    </row>
    <row r="1803" spans="1:4" x14ac:dyDescent="0.3">
      <c r="A1803" s="1"/>
      <c r="B1803" s="1"/>
      <c r="C1803" s="1"/>
      <c r="D1803" s="1"/>
    </row>
    <row r="1804" spans="1:4" x14ac:dyDescent="0.3">
      <c r="A1804" s="1"/>
      <c r="B1804" s="1"/>
      <c r="C1804" s="1"/>
      <c r="D1804" s="1"/>
    </row>
    <row r="1805" spans="1:4" x14ac:dyDescent="0.3">
      <c r="A1805" s="1"/>
      <c r="B1805" s="1"/>
      <c r="C1805" s="1"/>
      <c r="D1805" s="1"/>
    </row>
    <row r="1806" spans="1:4" x14ac:dyDescent="0.3">
      <c r="A1806" s="1"/>
      <c r="B1806" s="1"/>
      <c r="C1806" s="1"/>
      <c r="D1806" s="1"/>
    </row>
    <row r="1807" spans="1:4" x14ac:dyDescent="0.3">
      <c r="A1807" s="1"/>
      <c r="B1807" s="1"/>
      <c r="C1807" s="1"/>
      <c r="D1807" s="1"/>
    </row>
    <row r="1808" spans="1:4" x14ac:dyDescent="0.3">
      <c r="A1808" s="1"/>
      <c r="B1808" s="1"/>
      <c r="C1808" s="1"/>
      <c r="D1808" s="1"/>
    </row>
    <row r="1809" spans="1:4" x14ac:dyDescent="0.3">
      <c r="A1809" s="1"/>
      <c r="B1809" s="1"/>
      <c r="C1809" s="1"/>
      <c r="D1809" s="1"/>
    </row>
    <row r="1810" spans="1:4" x14ac:dyDescent="0.3">
      <c r="A1810" s="1"/>
      <c r="B1810" s="1"/>
      <c r="C1810" s="1"/>
      <c r="D1810" s="1"/>
    </row>
    <row r="1811" spans="1:4" x14ac:dyDescent="0.3">
      <c r="A1811" s="1"/>
      <c r="B1811" s="1"/>
      <c r="C1811" s="1"/>
      <c r="D1811" s="1"/>
    </row>
    <row r="1812" spans="1:4" x14ac:dyDescent="0.3">
      <c r="A1812" s="1"/>
      <c r="B1812" s="1"/>
      <c r="C1812" s="1"/>
      <c r="D1812" s="1"/>
    </row>
    <row r="1813" spans="1:4" x14ac:dyDescent="0.3">
      <c r="A1813" s="1"/>
      <c r="B1813" s="1"/>
      <c r="C1813" s="1"/>
      <c r="D1813" s="1"/>
    </row>
    <row r="1814" spans="1:4" x14ac:dyDescent="0.3">
      <c r="A1814" s="1"/>
      <c r="B1814" s="1"/>
      <c r="C1814" s="1"/>
      <c r="D1814" s="1"/>
    </row>
    <row r="1815" spans="1:4" x14ac:dyDescent="0.3">
      <c r="A1815" s="1"/>
      <c r="B1815" s="1"/>
      <c r="C1815" s="1"/>
      <c r="D1815" s="1"/>
    </row>
    <row r="1816" spans="1:4" x14ac:dyDescent="0.3">
      <c r="A1816" s="1"/>
      <c r="B1816" s="1"/>
      <c r="C1816" s="1"/>
      <c r="D1816" s="1"/>
    </row>
    <row r="1817" spans="1:4" x14ac:dyDescent="0.3">
      <c r="A1817" s="1"/>
      <c r="B1817" s="1"/>
      <c r="C1817" s="1"/>
      <c r="D1817" s="1"/>
    </row>
    <row r="1818" spans="1:4" x14ac:dyDescent="0.3">
      <c r="A1818" s="1"/>
      <c r="B1818" s="1"/>
      <c r="C1818" s="1"/>
      <c r="D1818" s="1"/>
    </row>
    <row r="1819" spans="1:4" x14ac:dyDescent="0.3">
      <c r="A1819" s="1"/>
      <c r="B1819" s="1"/>
      <c r="C1819" s="1"/>
      <c r="D1819" s="1"/>
    </row>
    <row r="1820" spans="1:4" x14ac:dyDescent="0.3">
      <c r="A1820" s="1"/>
      <c r="B1820" s="1"/>
      <c r="C1820" s="1"/>
      <c r="D1820" s="1"/>
    </row>
    <row r="1821" spans="1:4" x14ac:dyDescent="0.3">
      <c r="A1821" s="1"/>
      <c r="B1821" s="1"/>
      <c r="C1821" s="1"/>
      <c r="D1821" s="1"/>
    </row>
    <row r="1822" spans="1:4" x14ac:dyDescent="0.3">
      <c r="A1822" s="1"/>
      <c r="B1822" s="1"/>
      <c r="C1822" s="1"/>
      <c r="D1822" s="1"/>
    </row>
    <row r="1823" spans="1:4" x14ac:dyDescent="0.3">
      <c r="A1823" s="1"/>
      <c r="B1823" s="1"/>
      <c r="C1823" s="1"/>
      <c r="D1823" s="1"/>
    </row>
    <row r="1824" spans="1:4" x14ac:dyDescent="0.3">
      <c r="A1824" s="1"/>
      <c r="B1824" s="1"/>
      <c r="C1824" s="1"/>
      <c r="D1824" s="1"/>
    </row>
    <row r="1825" spans="1:4" x14ac:dyDescent="0.3">
      <c r="A1825" s="1"/>
      <c r="B1825" s="1"/>
      <c r="C1825" s="1"/>
      <c r="D1825" s="1"/>
    </row>
    <row r="1826" spans="1:4" x14ac:dyDescent="0.3">
      <c r="A1826" s="1"/>
      <c r="B1826" s="1"/>
      <c r="C1826" s="1"/>
      <c r="D1826" s="1"/>
    </row>
    <row r="1827" spans="1:4" x14ac:dyDescent="0.3">
      <c r="A1827" s="1"/>
      <c r="B1827" s="1"/>
      <c r="C1827" s="1"/>
      <c r="D1827" s="1"/>
    </row>
    <row r="1828" spans="1:4" x14ac:dyDescent="0.3">
      <c r="A1828" s="1"/>
      <c r="B1828" s="1"/>
      <c r="C1828" s="1"/>
      <c r="D1828" s="1"/>
    </row>
    <row r="1829" spans="1:4" x14ac:dyDescent="0.3">
      <c r="A1829" s="1"/>
      <c r="B1829" s="1"/>
      <c r="C1829" s="1"/>
      <c r="D1829" s="1"/>
    </row>
    <row r="1830" spans="1:4" x14ac:dyDescent="0.3">
      <c r="A1830" s="1"/>
      <c r="B1830" s="1"/>
      <c r="C1830" s="1"/>
      <c r="D1830" s="1"/>
    </row>
    <row r="1831" spans="1:4" x14ac:dyDescent="0.3">
      <c r="A1831" s="1"/>
      <c r="B1831" s="1"/>
      <c r="C1831" s="1"/>
      <c r="D1831" s="1"/>
    </row>
    <row r="1832" spans="1:4" x14ac:dyDescent="0.3">
      <c r="A1832" s="1"/>
      <c r="B1832" s="1"/>
      <c r="C1832" s="1"/>
      <c r="D1832" s="1"/>
    </row>
    <row r="1833" spans="1:4" x14ac:dyDescent="0.3">
      <c r="A1833" s="1"/>
      <c r="B1833" s="1"/>
      <c r="C1833" s="1"/>
      <c r="D1833" s="1"/>
    </row>
    <row r="1834" spans="1:4" x14ac:dyDescent="0.3">
      <c r="A1834" s="1"/>
      <c r="B1834" s="1"/>
      <c r="C1834" s="1"/>
      <c r="D1834" s="1"/>
    </row>
    <row r="1835" spans="1:4" x14ac:dyDescent="0.3">
      <c r="A1835" s="1"/>
      <c r="B1835" s="1"/>
      <c r="C1835" s="1"/>
      <c r="D1835" s="1"/>
    </row>
    <row r="1836" spans="1:4" x14ac:dyDescent="0.3">
      <c r="A1836" s="1"/>
      <c r="B1836" s="1"/>
      <c r="C1836" s="1"/>
      <c r="D1836" s="1"/>
    </row>
    <row r="1837" spans="1:4" x14ac:dyDescent="0.3">
      <c r="A1837" s="1"/>
      <c r="B1837" s="1"/>
      <c r="C1837" s="1"/>
      <c r="D1837" s="1"/>
    </row>
    <row r="1838" spans="1:4" x14ac:dyDescent="0.3">
      <c r="A1838" s="1"/>
      <c r="B1838" s="1"/>
      <c r="C1838" s="1"/>
      <c r="D1838" s="1"/>
    </row>
    <row r="1839" spans="1:4" x14ac:dyDescent="0.3">
      <c r="A1839" s="1"/>
      <c r="B1839" s="1"/>
      <c r="C1839" s="1"/>
      <c r="D1839" s="1"/>
    </row>
    <row r="1840" spans="1:4" x14ac:dyDescent="0.3">
      <c r="A1840" s="1"/>
      <c r="B1840" s="1"/>
      <c r="C1840" s="1"/>
      <c r="D1840" s="1"/>
    </row>
    <row r="1841" spans="1:4" x14ac:dyDescent="0.3">
      <c r="A1841" s="1"/>
      <c r="B1841" s="1"/>
      <c r="C1841" s="1"/>
      <c r="D1841" s="1"/>
    </row>
    <row r="1842" spans="1:4" x14ac:dyDescent="0.3">
      <c r="A1842" s="1"/>
      <c r="B1842" s="1"/>
      <c r="C1842" s="1"/>
      <c r="D1842" s="1"/>
    </row>
    <row r="1843" spans="1:4" x14ac:dyDescent="0.3">
      <c r="A1843" s="1"/>
      <c r="B1843" s="1"/>
      <c r="C1843" s="1"/>
      <c r="D1843" s="1"/>
    </row>
    <row r="1844" spans="1:4" x14ac:dyDescent="0.3">
      <c r="A1844" s="1"/>
      <c r="B1844" s="1"/>
      <c r="C1844" s="1"/>
      <c r="D1844" s="1"/>
    </row>
    <row r="1845" spans="1:4" x14ac:dyDescent="0.3">
      <c r="A1845" s="1"/>
      <c r="B1845" s="1"/>
      <c r="C1845" s="1"/>
      <c r="D1845" s="1"/>
    </row>
    <row r="1846" spans="1:4" x14ac:dyDescent="0.3">
      <c r="A1846" s="1"/>
      <c r="B1846" s="1"/>
      <c r="C1846" s="1"/>
      <c r="D1846" s="1"/>
    </row>
    <row r="1847" spans="1:4" x14ac:dyDescent="0.3">
      <c r="A1847" s="1"/>
      <c r="B1847" s="1"/>
      <c r="C1847" s="1"/>
      <c r="D1847" s="1"/>
    </row>
    <row r="1848" spans="1:4" x14ac:dyDescent="0.3">
      <c r="A1848" s="1"/>
      <c r="B1848" s="1"/>
      <c r="C1848" s="1"/>
      <c r="D1848" s="1"/>
    </row>
    <row r="1849" spans="1:4" x14ac:dyDescent="0.3">
      <c r="A1849" s="1"/>
      <c r="B1849" s="1"/>
      <c r="C1849" s="1"/>
      <c r="D1849" s="1"/>
    </row>
    <row r="1850" spans="1:4" x14ac:dyDescent="0.3">
      <c r="A1850" s="1"/>
      <c r="B1850" s="1"/>
      <c r="C1850" s="1"/>
      <c r="D1850" s="1"/>
    </row>
    <row r="1851" spans="1:4" x14ac:dyDescent="0.3">
      <c r="A1851" s="1"/>
      <c r="B1851" s="1"/>
      <c r="C1851" s="1"/>
      <c r="D1851" s="1"/>
    </row>
    <row r="1852" spans="1:4" x14ac:dyDescent="0.3">
      <c r="A1852" s="1"/>
      <c r="B1852" s="1"/>
      <c r="C1852" s="1"/>
      <c r="D1852" s="1"/>
    </row>
    <row r="1853" spans="1:4" x14ac:dyDescent="0.3">
      <c r="A1853" s="1"/>
      <c r="B1853" s="1"/>
      <c r="C1853" s="1"/>
      <c r="D1853" s="1"/>
    </row>
    <row r="1854" spans="1:4" x14ac:dyDescent="0.3">
      <c r="A1854" s="1"/>
      <c r="B1854" s="1"/>
      <c r="C1854" s="1"/>
      <c r="D1854" s="1"/>
    </row>
    <row r="1855" spans="1:4" x14ac:dyDescent="0.3">
      <c r="A1855" s="1"/>
      <c r="B1855" s="1"/>
      <c r="C1855" s="1"/>
      <c r="D1855" s="1"/>
    </row>
    <row r="1856" spans="1:4" x14ac:dyDescent="0.3">
      <c r="A1856" s="1"/>
      <c r="B1856" s="1"/>
      <c r="C1856" s="1"/>
      <c r="D1856" s="1"/>
    </row>
    <row r="1857" spans="1:4" x14ac:dyDescent="0.3">
      <c r="A1857" s="1"/>
      <c r="B1857" s="1"/>
      <c r="C1857" s="1"/>
      <c r="D1857" s="1"/>
    </row>
    <row r="1858" spans="1:4" x14ac:dyDescent="0.3">
      <c r="A1858" s="1"/>
      <c r="B1858" s="1"/>
      <c r="C1858" s="1"/>
      <c r="D1858" s="1"/>
    </row>
    <row r="1859" spans="1:4" x14ac:dyDescent="0.3">
      <c r="A1859" s="1"/>
      <c r="B1859" s="1"/>
      <c r="C1859" s="1"/>
      <c r="D1859" s="1"/>
    </row>
    <row r="1860" spans="1:4" x14ac:dyDescent="0.3">
      <c r="A1860" s="1"/>
      <c r="B1860" s="1"/>
      <c r="C1860" s="1"/>
      <c r="D1860" s="1"/>
    </row>
    <row r="1861" spans="1:4" x14ac:dyDescent="0.3">
      <c r="A1861" s="1"/>
      <c r="B1861" s="1"/>
      <c r="C1861" s="1"/>
      <c r="D1861" s="1"/>
    </row>
    <row r="1862" spans="1:4" x14ac:dyDescent="0.3">
      <c r="A1862" s="1"/>
      <c r="B1862" s="1"/>
      <c r="C1862" s="1"/>
      <c r="D1862" s="1"/>
    </row>
    <row r="1863" spans="1:4" x14ac:dyDescent="0.3">
      <c r="A1863" s="1"/>
      <c r="B1863" s="1"/>
      <c r="C1863" s="1"/>
      <c r="D1863" s="1"/>
    </row>
    <row r="1864" spans="1:4" x14ac:dyDescent="0.3">
      <c r="A1864" s="1"/>
      <c r="B1864" s="1"/>
      <c r="C1864" s="1"/>
      <c r="D1864" s="1"/>
    </row>
    <row r="1865" spans="1:4" x14ac:dyDescent="0.3">
      <c r="A1865" s="1"/>
      <c r="B1865" s="1"/>
      <c r="C1865" s="1"/>
      <c r="D1865" s="1"/>
    </row>
    <row r="1866" spans="1:4" x14ac:dyDescent="0.3">
      <c r="A1866" s="1"/>
      <c r="B1866" s="1"/>
      <c r="C1866" s="1"/>
      <c r="D1866" s="1"/>
    </row>
    <row r="1867" spans="1:4" x14ac:dyDescent="0.3">
      <c r="A1867" s="1"/>
      <c r="B1867" s="1"/>
      <c r="C1867" s="1"/>
      <c r="D1867" s="1"/>
    </row>
    <row r="1868" spans="1:4" x14ac:dyDescent="0.3">
      <c r="A1868" s="1"/>
      <c r="B1868" s="1"/>
      <c r="C1868" s="1"/>
      <c r="D1868" s="1"/>
    </row>
    <row r="1869" spans="1:4" x14ac:dyDescent="0.3">
      <c r="A1869" s="1"/>
      <c r="B1869" s="1"/>
      <c r="C1869" s="1"/>
      <c r="D1869" s="1"/>
    </row>
    <row r="1870" spans="1:4" x14ac:dyDescent="0.3">
      <c r="A1870" s="1"/>
      <c r="B1870" s="1"/>
      <c r="C1870" s="1"/>
      <c r="D1870" s="1"/>
    </row>
    <row r="1871" spans="1:4" x14ac:dyDescent="0.3">
      <c r="A1871" s="1"/>
      <c r="B1871" s="1"/>
      <c r="C1871" s="1"/>
      <c r="D1871" s="1"/>
    </row>
    <row r="1872" spans="1:4" x14ac:dyDescent="0.3">
      <c r="A1872" s="1"/>
      <c r="B1872" s="1"/>
      <c r="C1872" s="1"/>
      <c r="D1872" s="1"/>
    </row>
    <row r="1873" spans="1:4" x14ac:dyDescent="0.3">
      <c r="A1873" s="1"/>
      <c r="B1873" s="1"/>
      <c r="C1873" s="1"/>
      <c r="D1873" s="1"/>
    </row>
    <row r="1874" spans="1:4" x14ac:dyDescent="0.3">
      <c r="A1874" s="1"/>
      <c r="B1874" s="1"/>
      <c r="C1874" s="1"/>
      <c r="D1874" s="1"/>
    </row>
    <row r="1875" spans="1:4" x14ac:dyDescent="0.3">
      <c r="A1875" s="1"/>
      <c r="B1875" s="1"/>
      <c r="C1875" s="1"/>
      <c r="D1875" s="1"/>
    </row>
    <row r="1876" spans="1:4" x14ac:dyDescent="0.3">
      <c r="A1876" s="1"/>
      <c r="B1876" s="1"/>
      <c r="C1876" s="1"/>
      <c r="D1876" s="1"/>
    </row>
    <row r="1877" spans="1:4" x14ac:dyDescent="0.3">
      <c r="A1877" s="1"/>
      <c r="B1877" s="1"/>
      <c r="C1877" s="1"/>
      <c r="D1877" s="1"/>
    </row>
    <row r="1878" spans="1:4" x14ac:dyDescent="0.3">
      <c r="A1878" s="1"/>
      <c r="B1878" s="1"/>
      <c r="C1878" s="1"/>
      <c r="D1878" s="1"/>
    </row>
    <row r="1879" spans="1:4" x14ac:dyDescent="0.3">
      <c r="A1879" s="1"/>
      <c r="B1879" s="1"/>
      <c r="C1879" s="1"/>
      <c r="D1879" s="1"/>
    </row>
    <row r="1880" spans="1:4" x14ac:dyDescent="0.3">
      <c r="A1880" s="1"/>
      <c r="B1880" s="1"/>
      <c r="C1880" s="1"/>
      <c r="D1880" s="1"/>
    </row>
    <row r="1881" spans="1:4" x14ac:dyDescent="0.3">
      <c r="A1881" s="1"/>
      <c r="B1881" s="1"/>
      <c r="C1881" s="1"/>
      <c r="D1881" s="1"/>
    </row>
    <row r="1882" spans="1:4" x14ac:dyDescent="0.3">
      <c r="A1882" s="1"/>
      <c r="B1882" s="1"/>
      <c r="C1882" s="1"/>
      <c r="D1882" s="1"/>
    </row>
    <row r="1883" spans="1:4" x14ac:dyDescent="0.3">
      <c r="A1883" s="1"/>
      <c r="B1883" s="1"/>
      <c r="C1883" s="1"/>
      <c r="D1883" s="1"/>
    </row>
    <row r="1884" spans="1:4" x14ac:dyDescent="0.3">
      <c r="A1884" s="1"/>
      <c r="B1884" s="1"/>
      <c r="C1884" s="1"/>
      <c r="D1884" s="1"/>
    </row>
    <row r="1885" spans="1:4" x14ac:dyDescent="0.3">
      <c r="A1885" s="1"/>
      <c r="B1885" s="1"/>
      <c r="C1885" s="1"/>
      <c r="D1885" s="1"/>
    </row>
    <row r="1886" spans="1:4" x14ac:dyDescent="0.3">
      <c r="A1886" s="1"/>
      <c r="B1886" s="1"/>
      <c r="C1886" s="1"/>
      <c r="D1886" s="1"/>
    </row>
    <row r="1887" spans="1:4" x14ac:dyDescent="0.3">
      <c r="A1887" s="1"/>
      <c r="B1887" s="1"/>
      <c r="C1887" s="1"/>
      <c r="D1887" s="1"/>
    </row>
    <row r="1888" spans="1:4" x14ac:dyDescent="0.3">
      <c r="A1888" s="1"/>
      <c r="B1888" s="1"/>
      <c r="C1888" s="1"/>
      <c r="D1888" s="1"/>
    </row>
    <row r="1889" spans="1:4" x14ac:dyDescent="0.3">
      <c r="A1889" s="1"/>
      <c r="B1889" s="1"/>
      <c r="C1889" s="1"/>
      <c r="D1889" s="1"/>
    </row>
    <row r="1890" spans="1:4" x14ac:dyDescent="0.3">
      <c r="A1890" s="1"/>
      <c r="B1890" s="1"/>
      <c r="C1890" s="1"/>
      <c r="D1890" s="1"/>
    </row>
    <row r="1891" spans="1:4" x14ac:dyDescent="0.3">
      <c r="A1891" s="1"/>
      <c r="B1891" s="1"/>
      <c r="C1891" s="1"/>
      <c r="D1891" s="1"/>
    </row>
    <row r="1892" spans="1:4" x14ac:dyDescent="0.3">
      <c r="A1892" s="1"/>
      <c r="B1892" s="1"/>
      <c r="C1892" s="1"/>
      <c r="D1892" s="1"/>
    </row>
    <row r="1893" spans="1:4" x14ac:dyDescent="0.3">
      <c r="A1893" s="1"/>
      <c r="B1893" s="1"/>
      <c r="C1893" s="1"/>
      <c r="D1893" s="1"/>
    </row>
    <row r="1894" spans="1:4" x14ac:dyDescent="0.3">
      <c r="A1894" s="1"/>
      <c r="B1894" s="1"/>
      <c r="C1894" s="1"/>
      <c r="D1894" s="1"/>
    </row>
    <row r="1895" spans="1:4" x14ac:dyDescent="0.3">
      <c r="A1895" s="1"/>
      <c r="B1895" s="1"/>
      <c r="C1895" s="1"/>
      <c r="D1895" s="1"/>
    </row>
    <row r="1896" spans="1:4" x14ac:dyDescent="0.3">
      <c r="A1896" s="1"/>
      <c r="B1896" s="1"/>
      <c r="C1896" s="1"/>
      <c r="D1896" s="1"/>
    </row>
    <row r="1897" spans="1:4" x14ac:dyDescent="0.3">
      <c r="A1897" s="1"/>
      <c r="B1897" s="1"/>
      <c r="C1897" s="1"/>
      <c r="D1897" s="1"/>
    </row>
    <row r="1898" spans="1:4" x14ac:dyDescent="0.3">
      <c r="A1898" s="1"/>
      <c r="B1898" s="1"/>
      <c r="C1898" s="1"/>
      <c r="D1898" s="1"/>
    </row>
    <row r="1899" spans="1:4" x14ac:dyDescent="0.3">
      <c r="A1899" s="1"/>
      <c r="B1899" s="1"/>
      <c r="C1899" s="1"/>
      <c r="D1899" s="1"/>
    </row>
    <row r="1900" spans="1:4" x14ac:dyDescent="0.3">
      <c r="A1900" s="1"/>
      <c r="B1900" s="1"/>
      <c r="C1900" s="1"/>
      <c r="D1900" s="1"/>
    </row>
    <row r="1901" spans="1:4" x14ac:dyDescent="0.3">
      <c r="A1901" s="1"/>
      <c r="B1901" s="1"/>
      <c r="C1901" s="1"/>
      <c r="D1901" s="1"/>
    </row>
    <row r="1902" spans="1:4" x14ac:dyDescent="0.3">
      <c r="A1902" s="1"/>
      <c r="B1902" s="1"/>
      <c r="C1902" s="1"/>
      <c r="D1902" s="1"/>
    </row>
    <row r="1903" spans="1:4" x14ac:dyDescent="0.3">
      <c r="A1903" s="1"/>
      <c r="B1903" s="1"/>
      <c r="C1903" s="1"/>
      <c r="D1903" s="1"/>
    </row>
    <row r="1904" spans="1:4" x14ac:dyDescent="0.3">
      <c r="A1904" s="1"/>
      <c r="B1904" s="1"/>
      <c r="C1904" s="1"/>
      <c r="D1904" s="1"/>
    </row>
    <row r="1905" spans="1:4" x14ac:dyDescent="0.3">
      <c r="A1905" s="1"/>
      <c r="B1905" s="1"/>
      <c r="C1905" s="1"/>
      <c r="D1905" s="1"/>
    </row>
    <row r="1906" spans="1:4" x14ac:dyDescent="0.3">
      <c r="A1906" s="1"/>
      <c r="B1906" s="1"/>
      <c r="C1906" s="1"/>
      <c r="D1906" s="1"/>
    </row>
    <row r="1907" spans="1:4" x14ac:dyDescent="0.3">
      <c r="A1907" s="1"/>
      <c r="B1907" s="1"/>
      <c r="C1907" s="1"/>
      <c r="D1907" s="1"/>
    </row>
    <row r="1908" spans="1:4" x14ac:dyDescent="0.3">
      <c r="A1908" s="1"/>
      <c r="B1908" s="1"/>
      <c r="C1908" s="1"/>
      <c r="D1908" s="1"/>
    </row>
    <row r="1909" spans="1:4" x14ac:dyDescent="0.3">
      <c r="A1909" s="1"/>
      <c r="B1909" s="1"/>
      <c r="C1909" s="1"/>
      <c r="D1909" s="1"/>
    </row>
    <row r="1910" spans="1:4" x14ac:dyDescent="0.3">
      <c r="A1910" s="1"/>
      <c r="B1910" s="1"/>
      <c r="C1910" s="1"/>
      <c r="D1910" s="1"/>
    </row>
    <row r="1911" spans="1:4" x14ac:dyDescent="0.3">
      <c r="A1911" s="1"/>
      <c r="B1911" s="1"/>
      <c r="C1911" s="1"/>
      <c r="D1911" s="1"/>
    </row>
    <row r="1912" spans="1:4" x14ac:dyDescent="0.3">
      <c r="A1912" s="1"/>
      <c r="B1912" s="1"/>
      <c r="C1912" s="1"/>
      <c r="D1912" s="1"/>
    </row>
    <row r="1913" spans="1:4" x14ac:dyDescent="0.3">
      <c r="A1913" s="1"/>
      <c r="B1913" s="1"/>
      <c r="C1913" s="1"/>
      <c r="D1913" s="1"/>
    </row>
    <row r="1914" spans="1:4" x14ac:dyDescent="0.3">
      <c r="A1914" s="1"/>
      <c r="B1914" s="1"/>
      <c r="C1914" s="1"/>
      <c r="D1914" s="1"/>
    </row>
    <row r="1915" spans="1:4" x14ac:dyDescent="0.3">
      <c r="A1915" s="1"/>
      <c r="B1915" s="1"/>
      <c r="C1915" s="1"/>
      <c r="D1915" s="1"/>
    </row>
    <row r="1916" spans="1:4" x14ac:dyDescent="0.3">
      <c r="A1916" s="1"/>
      <c r="B1916" s="1"/>
      <c r="C1916" s="1"/>
      <c r="D1916" s="1"/>
    </row>
    <row r="1917" spans="1:4" x14ac:dyDescent="0.3">
      <c r="A1917" s="1"/>
      <c r="B1917" s="1"/>
      <c r="C1917" s="1"/>
      <c r="D1917" s="1"/>
    </row>
    <row r="1918" spans="1:4" x14ac:dyDescent="0.3">
      <c r="A1918" s="1"/>
      <c r="B1918" s="1"/>
      <c r="C1918" s="1"/>
      <c r="D1918" s="1"/>
    </row>
    <row r="1919" spans="1:4" x14ac:dyDescent="0.3">
      <c r="A1919" s="1"/>
      <c r="B1919" s="1"/>
      <c r="C1919" s="1"/>
      <c r="D1919" s="1"/>
    </row>
    <row r="1920" spans="1:4" x14ac:dyDescent="0.3">
      <c r="A1920" s="1"/>
      <c r="B1920" s="1"/>
      <c r="C1920" s="1"/>
      <c r="D1920" s="1"/>
    </row>
    <row r="1921" spans="1:4" x14ac:dyDescent="0.3">
      <c r="A1921" s="1"/>
      <c r="B1921" s="1"/>
      <c r="C1921" s="1"/>
      <c r="D1921" s="1"/>
    </row>
    <row r="1922" spans="1:4" x14ac:dyDescent="0.3">
      <c r="A1922" s="1"/>
      <c r="B1922" s="1"/>
      <c r="C1922" s="1"/>
      <c r="D1922" s="1"/>
    </row>
    <row r="1923" spans="1:4" x14ac:dyDescent="0.3">
      <c r="A1923" s="1"/>
      <c r="B1923" s="1"/>
      <c r="C1923" s="1"/>
      <c r="D1923" s="1"/>
    </row>
    <row r="1924" spans="1:4" x14ac:dyDescent="0.3">
      <c r="A1924" s="1"/>
      <c r="B1924" s="1"/>
      <c r="C1924" s="1"/>
      <c r="D1924" s="1"/>
    </row>
    <row r="1925" spans="1:4" x14ac:dyDescent="0.3">
      <c r="A1925" s="1"/>
      <c r="B1925" s="1"/>
      <c r="C1925" s="1"/>
      <c r="D1925" s="1"/>
    </row>
    <row r="1926" spans="1:4" x14ac:dyDescent="0.3">
      <c r="A1926" s="1"/>
      <c r="B1926" s="1"/>
      <c r="C1926" s="1"/>
      <c r="D1926" s="1"/>
    </row>
    <row r="1927" spans="1:4" x14ac:dyDescent="0.3">
      <c r="A1927" s="1"/>
      <c r="B1927" s="1"/>
      <c r="C1927" s="1"/>
      <c r="D1927" s="1"/>
    </row>
    <row r="1928" spans="1:4" x14ac:dyDescent="0.3">
      <c r="A1928" s="1"/>
      <c r="B1928" s="1"/>
      <c r="C1928" s="1"/>
      <c r="D1928" s="1"/>
    </row>
    <row r="1929" spans="1:4" x14ac:dyDescent="0.3">
      <c r="A1929" s="1"/>
      <c r="B1929" s="1"/>
      <c r="C1929" s="1"/>
      <c r="D1929" s="1"/>
    </row>
    <row r="1930" spans="1:4" x14ac:dyDescent="0.3">
      <c r="A1930" s="1"/>
      <c r="B1930" s="1"/>
      <c r="C1930" s="1"/>
      <c r="D1930" s="1"/>
    </row>
    <row r="1931" spans="1:4" x14ac:dyDescent="0.3">
      <c r="A1931" s="1"/>
      <c r="B1931" s="1"/>
      <c r="C1931" s="1"/>
      <c r="D1931" s="1"/>
    </row>
    <row r="1932" spans="1:4" x14ac:dyDescent="0.3">
      <c r="A1932" s="1"/>
      <c r="B1932" s="1"/>
      <c r="C1932" s="1"/>
      <c r="D1932" s="1"/>
    </row>
    <row r="1933" spans="1:4" x14ac:dyDescent="0.3">
      <c r="A1933" s="1"/>
      <c r="B1933" s="1"/>
      <c r="C1933" s="1"/>
      <c r="D1933" s="1"/>
    </row>
    <row r="1934" spans="1:4" x14ac:dyDescent="0.3">
      <c r="A1934" s="1"/>
      <c r="B1934" s="1"/>
      <c r="C1934" s="1"/>
      <c r="D1934" s="1"/>
    </row>
    <row r="1935" spans="1:4" x14ac:dyDescent="0.3">
      <c r="A1935" s="1"/>
      <c r="B1935" s="1"/>
      <c r="C1935" s="1"/>
      <c r="D1935" s="1"/>
    </row>
    <row r="1936" spans="1:4" x14ac:dyDescent="0.3">
      <c r="A1936" s="1"/>
      <c r="B1936" s="1"/>
      <c r="C1936" s="1"/>
      <c r="D1936" s="1"/>
    </row>
    <row r="1937" spans="1:4" x14ac:dyDescent="0.3">
      <c r="A1937" s="1"/>
      <c r="B1937" s="1"/>
      <c r="C1937" s="1"/>
      <c r="D1937" s="1"/>
    </row>
    <row r="1938" spans="1:4" x14ac:dyDescent="0.3">
      <c r="A1938" s="1"/>
      <c r="B1938" s="1"/>
      <c r="C1938" s="1"/>
      <c r="D1938" s="1"/>
    </row>
    <row r="1939" spans="1:4" x14ac:dyDescent="0.3">
      <c r="A1939" s="1"/>
      <c r="B1939" s="1"/>
      <c r="C1939" s="1"/>
      <c r="D1939" s="1"/>
    </row>
    <row r="1940" spans="1:4" x14ac:dyDescent="0.3">
      <c r="A1940" s="1"/>
      <c r="B1940" s="1"/>
      <c r="C1940" s="1"/>
      <c r="D1940" s="1"/>
    </row>
    <row r="1941" spans="1:4" x14ac:dyDescent="0.3">
      <c r="A1941" s="1"/>
      <c r="B1941" s="1"/>
      <c r="C1941" s="1"/>
      <c r="D1941" s="1"/>
    </row>
    <row r="1942" spans="1:4" x14ac:dyDescent="0.3">
      <c r="A1942" s="1"/>
      <c r="B1942" s="1"/>
      <c r="C1942" s="1"/>
      <c r="D1942" s="1"/>
    </row>
    <row r="1943" spans="1:4" x14ac:dyDescent="0.3">
      <c r="A1943" s="1"/>
      <c r="B1943" s="1"/>
      <c r="C1943" s="1"/>
      <c r="D1943" s="1"/>
    </row>
    <row r="1944" spans="1:4" x14ac:dyDescent="0.3">
      <c r="A1944" s="1"/>
      <c r="B1944" s="1"/>
      <c r="C1944" s="1"/>
      <c r="D1944" s="1"/>
    </row>
    <row r="1945" spans="1:4" x14ac:dyDescent="0.3">
      <c r="A1945" s="1"/>
      <c r="B1945" s="1"/>
      <c r="C1945" s="1"/>
      <c r="D1945" s="1"/>
    </row>
    <row r="1946" spans="1:4" x14ac:dyDescent="0.3">
      <c r="A1946" s="1"/>
      <c r="B1946" s="1"/>
      <c r="C1946" s="1"/>
      <c r="D1946" s="1"/>
    </row>
    <row r="1947" spans="1:4" x14ac:dyDescent="0.3">
      <c r="A1947" s="1"/>
      <c r="B1947" s="1"/>
      <c r="C1947" s="1"/>
      <c r="D1947" s="1"/>
    </row>
    <row r="1948" spans="1:4" x14ac:dyDescent="0.3">
      <c r="A1948" s="1"/>
      <c r="B1948" s="1"/>
      <c r="C1948" s="1"/>
      <c r="D1948" s="1"/>
    </row>
    <row r="1949" spans="1:4" x14ac:dyDescent="0.3">
      <c r="A1949" s="1"/>
      <c r="B1949" s="1"/>
      <c r="C1949" s="1"/>
      <c r="D1949" s="1"/>
    </row>
    <row r="1950" spans="1:4" x14ac:dyDescent="0.3">
      <c r="A1950" s="1"/>
      <c r="B1950" s="1"/>
      <c r="C1950" s="1"/>
      <c r="D1950" s="1"/>
    </row>
    <row r="1951" spans="1:4" x14ac:dyDescent="0.3">
      <c r="A1951" s="1"/>
      <c r="B1951" s="1"/>
      <c r="C1951" s="1"/>
      <c r="D1951" s="1"/>
    </row>
    <row r="1952" spans="1:4" x14ac:dyDescent="0.3">
      <c r="A1952" s="1"/>
      <c r="B1952" s="1"/>
      <c r="C1952" s="1"/>
      <c r="D1952" s="1"/>
    </row>
    <row r="1953" spans="1:4" x14ac:dyDescent="0.3">
      <c r="A1953" s="1"/>
      <c r="B1953" s="1"/>
      <c r="C1953" s="1"/>
      <c r="D1953" s="1"/>
    </row>
    <row r="1954" spans="1:4" x14ac:dyDescent="0.3">
      <c r="A1954" s="1"/>
      <c r="B1954" s="1"/>
      <c r="C1954" s="1"/>
      <c r="D1954" s="1"/>
    </row>
    <row r="1955" spans="1:4" x14ac:dyDescent="0.3">
      <c r="A1955" s="1"/>
      <c r="B1955" s="1"/>
      <c r="C1955" s="1"/>
      <c r="D1955" s="1"/>
    </row>
    <row r="1956" spans="1:4" x14ac:dyDescent="0.3">
      <c r="A1956" s="1"/>
      <c r="B1956" s="1"/>
      <c r="C1956" s="1"/>
      <c r="D1956" s="1"/>
    </row>
    <row r="1957" spans="1:4" x14ac:dyDescent="0.3">
      <c r="A1957" s="1"/>
      <c r="B1957" s="1"/>
      <c r="C1957" s="1"/>
      <c r="D1957" s="1"/>
    </row>
    <row r="1958" spans="1:4" x14ac:dyDescent="0.3">
      <c r="A1958" s="1"/>
      <c r="B1958" s="1"/>
      <c r="C1958" s="1"/>
      <c r="D1958" s="1"/>
    </row>
    <row r="1959" spans="1:4" x14ac:dyDescent="0.3">
      <c r="A1959" s="1"/>
      <c r="B1959" s="1"/>
      <c r="C1959" s="1"/>
      <c r="D1959" s="1"/>
    </row>
    <row r="1960" spans="1:4" x14ac:dyDescent="0.3">
      <c r="A1960" s="1"/>
      <c r="B1960" s="1"/>
      <c r="C1960" s="1"/>
      <c r="D1960" s="1"/>
    </row>
    <row r="1961" spans="1:4" x14ac:dyDescent="0.3">
      <c r="A1961" s="1"/>
      <c r="B1961" s="1"/>
      <c r="C1961" s="1"/>
      <c r="D1961" s="1"/>
    </row>
    <row r="1962" spans="1:4" x14ac:dyDescent="0.3">
      <c r="A1962" s="1"/>
      <c r="B1962" s="1"/>
      <c r="C1962" s="1"/>
      <c r="D1962" s="1"/>
    </row>
    <row r="1963" spans="1:4" x14ac:dyDescent="0.3">
      <c r="A1963" s="1"/>
      <c r="B1963" s="1"/>
      <c r="C1963" s="1"/>
      <c r="D1963" s="1"/>
    </row>
    <row r="1964" spans="1:4" x14ac:dyDescent="0.3">
      <c r="A1964" s="1"/>
      <c r="B1964" s="1"/>
      <c r="C1964" s="1"/>
      <c r="D1964" s="1"/>
    </row>
    <row r="1965" spans="1:4" x14ac:dyDescent="0.3">
      <c r="A1965" s="1"/>
      <c r="B1965" s="1"/>
      <c r="C1965" s="1"/>
      <c r="D1965" s="1"/>
    </row>
    <row r="1966" spans="1:4" x14ac:dyDescent="0.3">
      <c r="A1966" s="1"/>
      <c r="B1966" s="1"/>
      <c r="C1966" s="1"/>
      <c r="D1966" s="1"/>
    </row>
    <row r="1967" spans="1:4" x14ac:dyDescent="0.3">
      <c r="A1967" s="1"/>
      <c r="B1967" s="1"/>
      <c r="C1967" s="1"/>
      <c r="D1967" s="1"/>
    </row>
    <row r="1968" spans="1:4" x14ac:dyDescent="0.3">
      <c r="A1968" s="1"/>
      <c r="B1968" s="1"/>
      <c r="C1968" s="1"/>
      <c r="D1968" s="1"/>
    </row>
    <row r="1969" spans="1:4" x14ac:dyDescent="0.3">
      <c r="A1969" s="1"/>
      <c r="B1969" s="1"/>
      <c r="C1969" s="1"/>
      <c r="D1969" s="1"/>
    </row>
    <row r="1970" spans="1:4" x14ac:dyDescent="0.3">
      <c r="A1970" s="1"/>
      <c r="B1970" s="1"/>
      <c r="C1970" s="1"/>
      <c r="D1970" s="1"/>
    </row>
    <row r="1971" spans="1:4" x14ac:dyDescent="0.3">
      <c r="A1971" s="1"/>
      <c r="B1971" s="1"/>
      <c r="C1971" s="1"/>
      <c r="D1971" s="1"/>
    </row>
    <row r="1972" spans="1:4" x14ac:dyDescent="0.3">
      <c r="A1972" s="1"/>
      <c r="B1972" s="1"/>
      <c r="C1972" s="1"/>
      <c r="D1972" s="1"/>
    </row>
    <row r="1973" spans="1:4" x14ac:dyDescent="0.3">
      <c r="A1973" s="1"/>
      <c r="B1973" s="1"/>
      <c r="C1973" s="1"/>
      <c r="D1973" s="1"/>
    </row>
    <row r="1974" spans="1:4" x14ac:dyDescent="0.3">
      <c r="A1974" s="1"/>
      <c r="B1974" s="1"/>
      <c r="C1974" s="1"/>
      <c r="D1974" s="1"/>
    </row>
    <row r="1975" spans="1:4" x14ac:dyDescent="0.3">
      <c r="A1975" s="1"/>
      <c r="B1975" s="1"/>
      <c r="C1975" s="1"/>
      <c r="D1975" s="1"/>
    </row>
    <row r="1976" spans="1:4" x14ac:dyDescent="0.3">
      <c r="A1976" s="1"/>
      <c r="B1976" s="1"/>
      <c r="C1976" s="1"/>
      <c r="D1976" s="1"/>
    </row>
    <row r="1977" spans="1:4" x14ac:dyDescent="0.3">
      <c r="A1977" s="1"/>
      <c r="B1977" s="1"/>
      <c r="C1977" s="1"/>
      <c r="D1977" s="1"/>
    </row>
    <row r="1978" spans="1:4" x14ac:dyDescent="0.3">
      <c r="A1978" s="1"/>
      <c r="B1978" s="1"/>
      <c r="C1978" s="1"/>
      <c r="D1978" s="1"/>
    </row>
    <row r="1979" spans="1:4" x14ac:dyDescent="0.3">
      <c r="A1979" s="1"/>
      <c r="B1979" s="1"/>
      <c r="C1979" s="1"/>
      <c r="D1979" s="1"/>
    </row>
    <row r="1980" spans="1:4" x14ac:dyDescent="0.3">
      <c r="A1980" s="1"/>
      <c r="B1980" s="1"/>
      <c r="C1980" s="1"/>
      <c r="D1980" s="1"/>
    </row>
    <row r="1981" spans="1:4" x14ac:dyDescent="0.3">
      <c r="A1981" s="1"/>
      <c r="B1981" s="1"/>
      <c r="C1981" s="1"/>
      <c r="D1981" s="1"/>
    </row>
    <row r="1982" spans="1:4" x14ac:dyDescent="0.3">
      <c r="A1982" s="1"/>
      <c r="B1982" s="1"/>
      <c r="C1982" s="1"/>
      <c r="D1982" s="1"/>
    </row>
    <row r="1983" spans="1:4" x14ac:dyDescent="0.3">
      <c r="A1983" s="1"/>
      <c r="B1983" s="1"/>
      <c r="C1983" s="1"/>
      <c r="D1983" s="1"/>
    </row>
    <row r="1984" spans="1:4" x14ac:dyDescent="0.3">
      <c r="A1984" s="1"/>
      <c r="B1984" s="1"/>
      <c r="C1984" s="1"/>
      <c r="D1984" s="1"/>
    </row>
    <row r="1985" spans="1:4" x14ac:dyDescent="0.3">
      <c r="A1985" s="1"/>
      <c r="B1985" s="1"/>
      <c r="C1985" s="1"/>
      <c r="D1985" s="1"/>
    </row>
    <row r="1986" spans="1:4" x14ac:dyDescent="0.3">
      <c r="A1986" s="1"/>
      <c r="B1986" s="1"/>
      <c r="C1986" s="1"/>
      <c r="D1986" s="1"/>
    </row>
    <row r="1987" spans="1:4" x14ac:dyDescent="0.3">
      <c r="A1987" s="1"/>
      <c r="B1987" s="1"/>
      <c r="C1987" s="1"/>
      <c r="D1987" s="1"/>
    </row>
    <row r="1988" spans="1:4" x14ac:dyDescent="0.3">
      <c r="A1988" s="1"/>
      <c r="B1988" s="1"/>
      <c r="C1988" s="1"/>
      <c r="D1988" s="1"/>
    </row>
    <row r="1989" spans="1:4" x14ac:dyDescent="0.3">
      <c r="A1989" s="1"/>
      <c r="B1989" s="1"/>
      <c r="C1989" s="1"/>
      <c r="D1989" s="1"/>
    </row>
    <row r="1990" spans="1:4" x14ac:dyDescent="0.3">
      <c r="A1990" s="1"/>
      <c r="B1990" s="1"/>
      <c r="C1990" s="1"/>
      <c r="D1990" s="1"/>
    </row>
    <row r="1991" spans="1:4" x14ac:dyDescent="0.3">
      <c r="A1991" s="1"/>
      <c r="B1991" s="1"/>
      <c r="C1991" s="1"/>
      <c r="D1991" s="1"/>
    </row>
    <row r="1992" spans="1:4" x14ac:dyDescent="0.3">
      <c r="A1992" s="1"/>
      <c r="B1992" s="1"/>
      <c r="C1992" s="1"/>
      <c r="D1992" s="1"/>
    </row>
    <row r="1993" spans="1:4" x14ac:dyDescent="0.3">
      <c r="A1993" s="1"/>
      <c r="B1993" s="1"/>
      <c r="C1993" s="1"/>
      <c r="D1993" s="1"/>
    </row>
    <row r="1994" spans="1:4" x14ac:dyDescent="0.3">
      <c r="A1994" s="1"/>
      <c r="B1994" s="1"/>
      <c r="C1994" s="1"/>
      <c r="D1994" s="1"/>
    </row>
    <row r="1995" spans="1:4" x14ac:dyDescent="0.3">
      <c r="A1995" s="1"/>
      <c r="B1995" s="1"/>
      <c r="C1995" s="1"/>
      <c r="D1995" s="1"/>
    </row>
    <row r="1996" spans="1:4" x14ac:dyDescent="0.3">
      <c r="A1996" s="1"/>
      <c r="B1996" s="1"/>
      <c r="C1996" s="1"/>
      <c r="D1996" s="1"/>
    </row>
    <row r="1997" spans="1:4" x14ac:dyDescent="0.3">
      <c r="A1997" s="1"/>
      <c r="B1997" s="1"/>
      <c r="C1997" s="1"/>
      <c r="D1997" s="1"/>
    </row>
    <row r="1998" spans="1:4" x14ac:dyDescent="0.3">
      <c r="A1998" s="1"/>
      <c r="B1998" s="1"/>
      <c r="C1998" s="1"/>
      <c r="D1998" s="1"/>
    </row>
    <row r="1999" spans="1:4" x14ac:dyDescent="0.3">
      <c r="A1999" s="1"/>
      <c r="B1999" s="1"/>
      <c r="C1999" s="1"/>
      <c r="D1999" s="1"/>
    </row>
    <row r="2000" spans="1:4" x14ac:dyDescent="0.3">
      <c r="A2000" s="1"/>
      <c r="B2000" s="1"/>
      <c r="C2000" s="1"/>
      <c r="D2000" s="1"/>
    </row>
    <row r="2001" spans="1:4" x14ac:dyDescent="0.3">
      <c r="A2001" s="1"/>
      <c r="B2001" s="1"/>
      <c r="C2001" s="1"/>
      <c r="D2001" s="1"/>
    </row>
    <row r="2002" spans="1:4" x14ac:dyDescent="0.3">
      <c r="A2002" s="1"/>
      <c r="B2002" s="1"/>
      <c r="C2002" s="1"/>
      <c r="D2002" s="1"/>
    </row>
    <row r="2003" spans="1:4" x14ac:dyDescent="0.3">
      <c r="A2003" s="1"/>
      <c r="B2003" s="1"/>
      <c r="C2003" s="1"/>
      <c r="D2003" s="1"/>
    </row>
    <row r="2004" spans="1:4" x14ac:dyDescent="0.3">
      <c r="A2004" s="1"/>
      <c r="B2004" s="1"/>
      <c r="C2004" s="1"/>
      <c r="D2004" s="1"/>
    </row>
    <row r="2005" spans="1:4" x14ac:dyDescent="0.3">
      <c r="A2005" s="1"/>
      <c r="B2005" s="1"/>
      <c r="C2005" s="1"/>
      <c r="D2005" s="1"/>
    </row>
    <row r="2006" spans="1:4" x14ac:dyDescent="0.3">
      <c r="A2006" s="1"/>
      <c r="B2006" s="1"/>
      <c r="C2006" s="1"/>
      <c r="D2006" s="1"/>
    </row>
    <row r="2007" spans="1:4" x14ac:dyDescent="0.3">
      <c r="A2007" s="1"/>
      <c r="B2007" s="1"/>
      <c r="C2007" s="1"/>
      <c r="D2007" s="1"/>
    </row>
    <row r="2008" spans="1:4" x14ac:dyDescent="0.3">
      <c r="A2008" s="1"/>
      <c r="B2008" s="1"/>
      <c r="C2008" s="1"/>
      <c r="D2008" s="1"/>
    </row>
    <row r="2009" spans="1:4" x14ac:dyDescent="0.3">
      <c r="A2009" s="1"/>
      <c r="B2009" s="1"/>
      <c r="C2009" s="1"/>
      <c r="D2009" s="1"/>
    </row>
    <row r="2010" spans="1:4" x14ac:dyDescent="0.3">
      <c r="A2010" s="1"/>
      <c r="B2010" s="1"/>
      <c r="C2010" s="1"/>
      <c r="D2010" s="1"/>
    </row>
    <row r="2011" spans="1:4" x14ac:dyDescent="0.3">
      <c r="A2011" s="1"/>
      <c r="B2011" s="1"/>
      <c r="C2011" s="1"/>
      <c r="D2011" s="1"/>
    </row>
    <row r="2012" spans="1:4" x14ac:dyDescent="0.3">
      <c r="A2012" s="1"/>
      <c r="B2012" s="1"/>
      <c r="C2012" s="1"/>
      <c r="D2012" s="1"/>
    </row>
    <row r="2013" spans="1:4" x14ac:dyDescent="0.3">
      <c r="A2013" s="1"/>
      <c r="B2013" s="1"/>
      <c r="C2013" s="1"/>
      <c r="D2013" s="1"/>
    </row>
    <row r="2014" spans="1:4" x14ac:dyDescent="0.3">
      <c r="A2014" s="1"/>
      <c r="B2014" s="1"/>
      <c r="C2014" s="1"/>
      <c r="D2014" s="1"/>
    </row>
    <row r="2015" spans="1:4" x14ac:dyDescent="0.3">
      <c r="A2015" s="1"/>
      <c r="B2015" s="1"/>
      <c r="C2015" s="1"/>
      <c r="D2015" s="1"/>
    </row>
    <row r="2016" spans="1:4" x14ac:dyDescent="0.3">
      <c r="A2016" s="1"/>
      <c r="B2016" s="1"/>
      <c r="C2016" s="1"/>
      <c r="D2016" s="1"/>
    </row>
    <row r="2017" spans="1:4" x14ac:dyDescent="0.3">
      <c r="A2017" s="1"/>
      <c r="B2017" s="1"/>
      <c r="C2017" s="1"/>
      <c r="D2017" s="1"/>
    </row>
    <row r="2018" spans="1:4" x14ac:dyDescent="0.3">
      <c r="A2018" s="1"/>
      <c r="B2018" s="1"/>
      <c r="C2018" s="1"/>
      <c r="D2018" s="1"/>
    </row>
    <row r="2019" spans="1:4" x14ac:dyDescent="0.3">
      <c r="A2019" s="1"/>
      <c r="B2019" s="1"/>
      <c r="C2019" s="1"/>
      <c r="D2019" s="1"/>
    </row>
    <row r="2020" spans="1:4" x14ac:dyDescent="0.3">
      <c r="A2020" s="1"/>
      <c r="B2020" s="1"/>
      <c r="C2020" s="1"/>
      <c r="D2020" s="1"/>
    </row>
    <row r="2021" spans="1:4" x14ac:dyDescent="0.3">
      <c r="A2021" s="1"/>
      <c r="B2021" s="1"/>
      <c r="C2021" s="1"/>
      <c r="D2021" s="1"/>
    </row>
    <row r="2022" spans="1:4" x14ac:dyDescent="0.3">
      <c r="A2022" s="1"/>
      <c r="B2022" s="1"/>
      <c r="C2022" s="1"/>
      <c r="D2022" s="1"/>
    </row>
    <row r="2023" spans="1:4" x14ac:dyDescent="0.3">
      <c r="A2023" s="1"/>
      <c r="B2023" s="1"/>
      <c r="C2023" s="1"/>
      <c r="D2023" s="1"/>
    </row>
    <row r="2024" spans="1:4" x14ac:dyDescent="0.3">
      <c r="A2024" s="1"/>
      <c r="B2024" s="1"/>
      <c r="C2024" s="1"/>
      <c r="D2024" s="1"/>
    </row>
    <row r="2025" spans="1:4" x14ac:dyDescent="0.3">
      <c r="A2025" s="1"/>
      <c r="B2025" s="1"/>
      <c r="C2025" s="1"/>
      <c r="D2025" s="1"/>
    </row>
    <row r="2026" spans="1:4" x14ac:dyDescent="0.3">
      <c r="A2026" s="1"/>
      <c r="B2026" s="1"/>
      <c r="C2026" s="1"/>
      <c r="D2026" s="1"/>
    </row>
    <row r="2027" spans="1:4" x14ac:dyDescent="0.3">
      <c r="A2027" s="1"/>
      <c r="B2027" s="1"/>
      <c r="C2027" s="1"/>
      <c r="D2027" s="1"/>
    </row>
    <row r="2028" spans="1:4" x14ac:dyDescent="0.3">
      <c r="A2028" s="1"/>
      <c r="B2028" s="1"/>
      <c r="C2028" s="1"/>
      <c r="D2028" s="1"/>
    </row>
    <row r="2029" spans="1:4" x14ac:dyDescent="0.3">
      <c r="A2029" s="1"/>
      <c r="B2029" s="1"/>
      <c r="C2029" s="1"/>
      <c r="D2029" s="1"/>
    </row>
    <row r="2030" spans="1:4" x14ac:dyDescent="0.3">
      <c r="A2030" s="1"/>
      <c r="B2030" s="1"/>
      <c r="C2030" s="1"/>
      <c r="D2030" s="1"/>
    </row>
    <row r="2031" spans="1:4" x14ac:dyDescent="0.3">
      <c r="A2031" s="1"/>
      <c r="B2031" s="1"/>
      <c r="C2031" s="1"/>
      <c r="D2031" s="1"/>
    </row>
    <row r="2032" spans="1:4" x14ac:dyDescent="0.3">
      <c r="A2032" s="1"/>
      <c r="B2032" s="1"/>
      <c r="C2032" s="1"/>
      <c r="D2032" s="1"/>
    </row>
    <row r="2033" spans="1:4" x14ac:dyDescent="0.3">
      <c r="A2033" s="1"/>
      <c r="B2033" s="1"/>
      <c r="C2033" s="1"/>
      <c r="D2033" s="1"/>
    </row>
    <row r="2034" spans="1:4" x14ac:dyDescent="0.3">
      <c r="A2034" s="1"/>
      <c r="B2034" s="1"/>
      <c r="C2034" s="1"/>
      <c r="D2034" s="1"/>
    </row>
    <row r="2035" spans="1:4" x14ac:dyDescent="0.3">
      <c r="A2035" s="1"/>
      <c r="B2035" s="1"/>
      <c r="C2035" s="1"/>
      <c r="D2035" s="1"/>
    </row>
    <row r="2036" spans="1:4" x14ac:dyDescent="0.3">
      <c r="A2036" s="1"/>
      <c r="B2036" s="1"/>
      <c r="C2036" s="1"/>
      <c r="D2036" s="1"/>
    </row>
    <row r="2037" spans="1:4" x14ac:dyDescent="0.3">
      <c r="A2037" s="1"/>
      <c r="B2037" s="1"/>
      <c r="C2037" s="1"/>
      <c r="D2037" s="1"/>
    </row>
    <row r="2038" spans="1:4" x14ac:dyDescent="0.3">
      <c r="A2038" s="1"/>
      <c r="B2038" s="1"/>
      <c r="C2038" s="1"/>
      <c r="D2038" s="1"/>
    </row>
    <row r="2039" spans="1:4" x14ac:dyDescent="0.3">
      <c r="A2039" s="1"/>
      <c r="B2039" s="1"/>
      <c r="C2039" s="1"/>
      <c r="D2039" s="1"/>
    </row>
    <row r="2040" spans="1:4" x14ac:dyDescent="0.3">
      <c r="A2040" s="1"/>
      <c r="B2040" s="1"/>
      <c r="C2040" s="1"/>
      <c r="D2040" s="1"/>
    </row>
    <row r="2041" spans="1:4" x14ac:dyDescent="0.3">
      <c r="A2041" s="1"/>
      <c r="B2041" s="1"/>
      <c r="C2041" s="1"/>
      <c r="D2041" s="1"/>
    </row>
    <row r="2042" spans="1:4" x14ac:dyDescent="0.3">
      <c r="A2042" s="1"/>
      <c r="B2042" s="1"/>
      <c r="C2042" s="1"/>
      <c r="D2042" s="1"/>
    </row>
    <row r="2043" spans="1:4" x14ac:dyDescent="0.3">
      <c r="A2043" s="1"/>
      <c r="B2043" s="1"/>
      <c r="C2043" s="1"/>
      <c r="D2043" s="1"/>
    </row>
    <row r="2044" spans="1:4" x14ac:dyDescent="0.3">
      <c r="A2044" s="1"/>
      <c r="B2044" s="1"/>
      <c r="C2044" s="1"/>
      <c r="D2044" s="1"/>
    </row>
    <row r="2045" spans="1:4" x14ac:dyDescent="0.3">
      <c r="A2045" s="1"/>
      <c r="B2045" s="1"/>
      <c r="C2045" s="1"/>
      <c r="D2045" s="1"/>
    </row>
    <row r="2046" spans="1:4" x14ac:dyDescent="0.3">
      <c r="A2046" s="1"/>
      <c r="B2046" s="1"/>
      <c r="C2046" s="1"/>
      <c r="D2046" s="1"/>
    </row>
    <row r="2047" spans="1:4" x14ac:dyDescent="0.3">
      <c r="A2047" s="1"/>
      <c r="B2047" s="1"/>
      <c r="C2047" s="1"/>
      <c r="D2047" s="1"/>
    </row>
    <row r="2048" spans="1:4" x14ac:dyDescent="0.3">
      <c r="A2048" s="1"/>
      <c r="B2048" s="1"/>
      <c r="C2048" s="1"/>
      <c r="D2048" s="1"/>
    </row>
    <row r="2049" spans="1:4" x14ac:dyDescent="0.3">
      <c r="A2049" s="1"/>
      <c r="B2049" s="1"/>
      <c r="C2049" s="1"/>
      <c r="D2049" s="1"/>
    </row>
    <row r="2050" spans="1:4" x14ac:dyDescent="0.3">
      <c r="A2050" s="1"/>
      <c r="B2050" s="1"/>
      <c r="C2050" s="1"/>
      <c r="D2050" s="1"/>
    </row>
    <row r="2051" spans="1:4" x14ac:dyDescent="0.3">
      <c r="A2051" s="1"/>
      <c r="B2051" s="1"/>
      <c r="C2051" s="1"/>
      <c r="D2051" s="1"/>
    </row>
    <row r="2052" spans="1:4" x14ac:dyDescent="0.3">
      <c r="A2052" s="1"/>
      <c r="B2052" s="1"/>
      <c r="C2052" s="1"/>
      <c r="D2052" s="1"/>
    </row>
    <row r="2053" spans="1:4" x14ac:dyDescent="0.3">
      <c r="A2053" s="1"/>
      <c r="B2053" s="1"/>
      <c r="C2053" s="1"/>
      <c r="D2053" s="1"/>
    </row>
    <row r="2054" spans="1:4" x14ac:dyDescent="0.3">
      <c r="A2054" s="1"/>
      <c r="B2054" s="1"/>
      <c r="C2054" s="1"/>
      <c r="D2054" s="1"/>
    </row>
    <row r="2055" spans="1:4" x14ac:dyDescent="0.3">
      <c r="A2055" s="1"/>
      <c r="B2055" s="1"/>
      <c r="C2055" s="1"/>
      <c r="D2055" s="1"/>
    </row>
    <row r="2056" spans="1:4" x14ac:dyDescent="0.3">
      <c r="A2056" s="1"/>
      <c r="B2056" s="1"/>
      <c r="C2056" s="1"/>
      <c r="D2056" s="1"/>
    </row>
    <row r="2057" spans="1:4" x14ac:dyDescent="0.3">
      <c r="A2057" s="1"/>
      <c r="B2057" s="1"/>
      <c r="C2057" s="1"/>
      <c r="D2057" s="1"/>
    </row>
    <row r="2058" spans="1:4" x14ac:dyDescent="0.3">
      <c r="A2058" s="1"/>
      <c r="B2058" s="1"/>
      <c r="C2058" s="1"/>
      <c r="D2058" s="1"/>
    </row>
    <row r="2059" spans="1:4" x14ac:dyDescent="0.3">
      <c r="A2059" s="1"/>
      <c r="B2059" s="1"/>
      <c r="C2059" s="1"/>
      <c r="D2059" s="1"/>
    </row>
    <row r="2060" spans="1:4" x14ac:dyDescent="0.3">
      <c r="A2060" s="1"/>
      <c r="B2060" s="1"/>
      <c r="C2060" s="1"/>
      <c r="D2060" s="1"/>
    </row>
    <row r="2061" spans="1:4" x14ac:dyDescent="0.3">
      <c r="A2061" s="1"/>
      <c r="B2061" s="1"/>
      <c r="C2061" s="1"/>
      <c r="D2061" s="1"/>
    </row>
    <row r="2062" spans="1:4" x14ac:dyDescent="0.3">
      <c r="A2062" s="1"/>
      <c r="B2062" s="1"/>
      <c r="C2062" s="1"/>
      <c r="D2062" s="1"/>
    </row>
    <row r="2063" spans="1:4" x14ac:dyDescent="0.3">
      <c r="A2063" s="1"/>
      <c r="B2063" s="1"/>
      <c r="C2063" s="1"/>
      <c r="D2063" s="1"/>
    </row>
    <row r="2064" spans="1:4" x14ac:dyDescent="0.3">
      <c r="A2064" s="1"/>
      <c r="B2064" s="1"/>
      <c r="C2064" s="1"/>
      <c r="D2064" s="1"/>
    </row>
    <row r="2065" spans="1:4" x14ac:dyDescent="0.3">
      <c r="A2065" s="1"/>
      <c r="B2065" s="1"/>
      <c r="C2065" s="1"/>
      <c r="D2065" s="1"/>
    </row>
    <row r="2066" spans="1:4" x14ac:dyDescent="0.3">
      <c r="A2066" s="1"/>
      <c r="B2066" s="1"/>
      <c r="C2066" s="1"/>
      <c r="D2066" s="1"/>
    </row>
    <row r="2067" spans="1:4" x14ac:dyDescent="0.3">
      <c r="A2067" s="1"/>
      <c r="B2067" s="1"/>
      <c r="C2067" s="1"/>
      <c r="D2067" s="1"/>
    </row>
    <row r="2068" spans="1:4" x14ac:dyDescent="0.3">
      <c r="A2068" s="1"/>
      <c r="B2068" s="1"/>
      <c r="C2068" s="1"/>
      <c r="D2068" s="1"/>
    </row>
    <row r="2069" spans="1:4" x14ac:dyDescent="0.3">
      <c r="A2069" s="1"/>
      <c r="B2069" s="1"/>
      <c r="C2069" s="1"/>
      <c r="D2069" s="1"/>
    </row>
    <row r="2070" spans="1:4" x14ac:dyDescent="0.3">
      <c r="A2070" s="1"/>
      <c r="B2070" s="1"/>
      <c r="C2070" s="1"/>
      <c r="D2070" s="1"/>
    </row>
    <row r="2071" spans="1:4" x14ac:dyDescent="0.3">
      <c r="A2071" s="1"/>
      <c r="B2071" s="1"/>
      <c r="C2071" s="1"/>
      <c r="D2071" s="1"/>
    </row>
    <row r="2072" spans="1:4" x14ac:dyDescent="0.3">
      <c r="A2072" s="1"/>
      <c r="B2072" s="1"/>
      <c r="C2072" s="1"/>
      <c r="D2072" s="1"/>
    </row>
    <row r="2073" spans="1:4" x14ac:dyDescent="0.3">
      <c r="A2073" s="1"/>
      <c r="B2073" s="1"/>
      <c r="C2073" s="1"/>
      <c r="D2073" s="1"/>
    </row>
    <row r="2074" spans="1:4" x14ac:dyDescent="0.3">
      <c r="A2074" s="1"/>
      <c r="B2074" s="1"/>
      <c r="C2074" s="1"/>
      <c r="D2074" s="1"/>
    </row>
    <row r="2075" spans="1:4" x14ac:dyDescent="0.3">
      <c r="A2075" s="1"/>
      <c r="B2075" s="1"/>
      <c r="C2075" s="1"/>
      <c r="D2075" s="1"/>
    </row>
    <row r="2076" spans="1:4" x14ac:dyDescent="0.3">
      <c r="A2076" s="1"/>
      <c r="B2076" s="1"/>
      <c r="C2076" s="1"/>
      <c r="D2076" s="1"/>
    </row>
    <row r="2077" spans="1:4" x14ac:dyDescent="0.3">
      <c r="A2077" s="1"/>
      <c r="B2077" s="1"/>
      <c r="C2077" s="1"/>
      <c r="D2077" s="1"/>
    </row>
    <row r="2078" spans="1:4" x14ac:dyDescent="0.3">
      <c r="A2078" s="1"/>
      <c r="B2078" s="1"/>
      <c r="C2078" s="1"/>
      <c r="D2078" s="1"/>
    </row>
    <row r="2079" spans="1:4" x14ac:dyDescent="0.3">
      <c r="A2079" s="1"/>
      <c r="B2079" s="1"/>
      <c r="C2079" s="1"/>
      <c r="D2079" s="1"/>
    </row>
    <row r="2080" spans="1:4" x14ac:dyDescent="0.3">
      <c r="A2080" s="1"/>
      <c r="B2080" s="1"/>
      <c r="C2080" s="1"/>
      <c r="D2080" s="1"/>
    </row>
    <row r="2081" spans="1:4" x14ac:dyDescent="0.3">
      <c r="A2081" s="1"/>
      <c r="B2081" s="1"/>
      <c r="C2081" s="1"/>
      <c r="D2081" s="1"/>
    </row>
    <row r="2082" spans="1:4" x14ac:dyDescent="0.3">
      <c r="A2082" s="1"/>
      <c r="B2082" s="1"/>
      <c r="C2082" s="1"/>
      <c r="D2082" s="1"/>
    </row>
    <row r="2083" spans="1:4" x14ac:dyDescent="0.3">
      <c r="A2083" s="1"/>
      <c r="B2083" s="1"/>
      <c r="C2083" s="1"/>
      <c r="D2083" s="1"/>
    </row>
    <row r="2084" spans="1:4" x14ac:dyDescent="0.3">
      <c r="A2084" s="1"/>
      <c r="B2084" s="1"/>
      <c r="C2084" s="1"/>
      <c r="D2084" s="1"/>
    </row>
    <row r="2085" spans="1:4" x14ac:dyDescent="0.3">
      <c r="A2085" s="1"/>
      <c r="B2085" s="1"/>
      <c r="C2085" s="1"/>
      <c r="D2085" s="1"/>
    </row>
    <row r="2086" spans="1:4" x14ac:dyDescent="0.3">
      <c r="A2086" s="1"/>
      <c r="B2086" s="1"/>
      <c r="C2086" s="1"/>
      <c r="D2086" s="1"/>
    </row>
    <row r="2087" spans="1:4" x14ac:dyDescent="0.3">
      <c r="A2087" s="1"/>
      <c r="B2087" s="1"/>
      <c r="C2087" s="1"/>
      <c r="D2087" s="1"/>
    </row>
    <row r="2088" spans="1:4" x14ac:dyDescent="0.3">
      <c r="A2088" s="1"/>
      <c r="B2088" s="1"/>
      <c r="C2088" s="1"/>
      <c r="D2088" s="1"/>
    </row>
    <row r="2089" spans="1:4" x14ac:dyDescent="0.3">
      <c r="A2089" s="1"/>
      <c r="B2089" s="1"/>
      <c r="C2089" s="1"/>
      <c r="D2089" s="1"/>
    </row>
    <row r="2090" spans="1:4" x14ac:dyDescent="0.3">
      <c r="A2090" s="1"/>
      <c r="B2090" s="1"/>
      <c r="C2090" s="1"/>
      <c r="D2090" s="1"/>
    </row>
    <row r="2091" spans="1:4" x14ac:dyDescent="0.3">
      <c r="A2091" s="1"/>
      <c r="B2091" s="1"/>
      <c r="C2091" s="1"/>
      <c r="D2091" s="1"/>
    </row>
    <row r="2092" spans="1:4" x14ac:dyDescent="0.3">
      <c r="A2092" s="1"/>
      <c r="B2092" s="1"/>
      <c r="C2092" s="1"/>
      <c r="D2092" s="1"/>
    </row>
    <row r="2093" spans="1:4" x14ac:dyDescent="0.3">
      <c r="A2093" s="1"/>
      <c r="B2093" s="1"/>
      <c r="C2093" s="1"/>
      <c r="D2093" s="1"/>
    </row>
    <row r="2094" spans="1:4" x14ac:dyDescent="0.3">
      <c r="A2094" s="1"/>
      <c r="B2094" s="1"/>
      <c r="C2094" s="1"/>
      <c r="D2094" s="1"/>
    </row>
    <row r="2095" spans="1:4" x14ac:dyDescent="0.3">
      <c r="A2095" s="1"/>
      <c r="B2095" s="1"/>
      <c r="C2095" s="1"/>
      <c r="D2095" s="1"/>
    </row>
    <row r="2096" spans="1:4" x14ac:dyDescent="0.3">
      <c r="A2096" s="1"/>
      <c r="B2096" s="1"/>
      <c r="C2096" s="1"/>
      <c r="D2096" s="1"/>
    </row>
    <row r="2097" spans="1:4" x14ac:dyDescent="0.3">
      <c r="A2097" s="1"/>
      <c r="B2097" s="1"/>
      <c r="C2097" s="1"/>
      <c r="D2097" s="1"/>
    </row>
    <row r="2098" spans="1:4" x14ac:dyDescent="0.3">
      <c r="A2098" s="1"/>
      <c r="B2098" s="1"/>
      <c r="C2098" s="1"/>
      <c r="D2098" s="1"/>
    </row>
    <row r="2099" spans="1:4" x14ac:dyDescent="0.3">
      <c r="A2099" s="1"/>
      <c r="B2099" s="1"/>
      <c r="C2099" s="1"/>
      <c r="D2099" s="1"/>
    </row>
    <row r="2100" spans="1:4" x14ac:dyDescent="0.3">
      <c r="A2100" s="1"/>
      <c r="B2100" s="1"/>
      <c r="C2100" s="1"/>
      <c r="D2100" s="1"/>
    </row>
    <row r="2101" spans="1:4" x14ac:dyDescent="0.3">
      <c r="A2101" s="1"/>
      <c r="B2101" s="1"/>
      <c r="C2101" s="1"/>
      <c r="D2101" s="1"/>
    </row>
    <row r="2102" spans="1:4" x14ac:dyDescent="0.3">
      <c r="A2102" s="1"/>
      <c r="B2102" s="1"/>
      <c r="C2102" s="1"/>
      <c r="D2102" s="1"/>
    </row>
    <row r="2103" spans="1:4" x14ac:dyDescent="0.3">
      <c r="A2103" s="1"/>
      <c r="B2103" s="1"/>
      <c r="C2103" s="1"/>
      <c r="D2103" s="1"/>
    </row>
    <row r="2104" spans="1:4" x14ac:dyDescent="0.3">
      <c r="A2104" s="1"/>
      <c r="B2104" s="1"/>
      <c r="C2104" s="1"/>
      <c r="D2104" s="1"/>
    </row>
    <row r="2105" spans="1:4" x14ac:dyDescent="0.3">
      <c r="A2105" s="1"/>
      <c r="B2105" s="1"/>
      <c r="C2105" s="1"/>
      <c r="D2105" s="1"/>
    </row>
    <row r="2106" spans="1:4" x14ac:dyDescent="0.3">
      <c r="A2106" s="1"/>
      <c r="B2106" s="1"/>
      <c r="C2106" s="1"/>
      <c r="D2106" s="1"/>
    </row>
    <row r="2107" spans="1:4" x14ac:dyDescent="0.3">
      <c r="A2107" s="1"/>
      <c r="B2107" s="1"/>
      <c r="C2107" s="1"/>
      <c r="D2107" s="1"/>
    </row>
    <row r="2108" spans="1:4" x14ac:dyDescent="0.3">
      <c r="A2108" s="1"/>
      <c r="B2108" s="1"/>
      <c r="C2108" s="1"/>
      <c r="D2108" s="1"/>
    </row>
    <row r="2109" spans="1:4" x14ac:dyDescent="0.3">
      <c r="A2109" s="1"/>
      <c r="B2109" s="1"/>
      <c r="C2109" s="1"/>
      <c r="D2109" s="1"/>
    </row>
    <row r="2110" spans="1:4" x14ac:dyDescent="0.3">
      <c r="A2110" s="1"/>
      <c r="B2110" s="1"/>
      <c r="C2110" s="1"/>
      <c r="D2110" s="1"/>
    </row>
    <row r="2111" spans="1:4" x14ac:dyDescent="0.3">
      <c r="A2111" s="1"/>
      <c r="B2111" s="1"/>
      <c r="C2111" s="1"/>
      <c r="D2111" s="1"/>
    </row>
    <row r="2112" spans="1:4" x14ac:dyDescent="0.3">
      <c r="A2112" s="1"/>
      <c r="B2112" s="1"/>
      <c r="C2112" s="1"/>
      <c r="D2112" s="1"/>
    </row>
    <row r="2113" spans="1:4" x14ac:dyDescent="0.3">
      <c r="A2113" s="1"/>
      <c r="B2113" s="1"/>
      <c r="C2113" s="1"/>
      <c r="D2113" s="1"/>
    </row>
    <row r="2114" spans="1:4" x14ac:dyDescent="0.3">
      <c r="A2114" s="1"/>
      <c r="B2114" s="1"/>
      <c r="C2114" s="1"/>
      <c r="D2114" s="1"/>
    </row>
    <row r="2115" spans="1:4" x14ac:dyDescent="0.3">
      <c r="A2115" s="1"/>
      <c r="B2115" s="1"/>
      <c r="C2115" s="1"/>
      <c r="D2115" s="1"/>
    </row>
    <row r="2116" spans="1:4" x14ac:dyDescent="0.3">
      <c r="A2116" s="1"/>
      <c r="B2116" s="1"/>
      <c r="C2116" s="1"/>
      <c r="D2116" s="1"/>
    </row>
    <row r="2117" spans="1:4" x14ac:dyDescent="0.3">
      <c r="A2117" s="1"/>
      <c r="B2117" s="1"/>
      <c r="C2117" s="1"/>
      <c r="D2117" s="1"/>
    </row>
    <row r="2118" spans="1:4" x14ac:dyDescent="0.3">
      <c r="A2118" s="1"/>
      <c r="B2118" s="1"/>
      <c r="C2118" s="1"/>
      <c r="D2118" s="1"/>
    </row>
    <row r="2119" spans="1:4" x14ac:dyDescent="0.3">
      <c r="A2119" s="1"/>
      <c r="B2119" s="1"/>
      <c r="C2119" s="1"/>
      <c r="D2119" s="1"/>
    </row>
    <row r="2120" spans="1:4" x14ac:dyDescent="0.3">
      <c r="A2120" s="1"/>
      <c r="B2120" s="1"/>
      <c r="C2120" s="1"/>
      <c r="D2120" s="1"/>
    </row>
    <row r="2121" spans="1:4" x14ac:dyDescent="0.3">
      <c r="A2121" s="1"/>
      <c r="B2121" s="1"/>
      <c r="C2121" s="1"/>
      <c r="D2121" s="1"/>
    </row>
    <row r="2122" spans="1:4" x14ac:dyDescent="0.3">
      <c r="A2122" s="1"/>
      <c r="B2122" s="1"/>
      <c r="C2122" s="1"/>
      <c r="D2122" s="1"/>
    </row>
    <row r="2123" spans="1:4" x14ac:dyDescent="0.3">
      <c r="A2123" s="1"/>
      <c r="B2123" s="1"/>
      <c r="C2123" s="1"/>
      <c r="D2123" s="1"/>
    </row>
    <row r="2124" spans="1:4" x14ac:dyDescent="0.3">
      <c r="A2124" s="1"/>
      <c r="B2124" s="1"/>
      <c r="C2124" s="1"/>
      <c r="D2124" s="1"/>
    </row>
    <row r="2125" spans="1:4" x14ac:dyDescent="0.3">
      <c r="A2125" s="1"/>
      <c r="B2125" s="1"/>
      <c r="C2125" s="1"/>
      <c r="D2125" s="1"/>
    </row>
    <row r="2126" spans="1:4" x14ac:dyDescent="0.3">
      <c r="A2126" s="1"/>
      <c r="B2126" s="1"/>
      <c r="C2126" s="1"/>
      <c r="D2126" s="1"/>
    </row>
    <row r="2127" spans="1:4" x14ac:dyDescent="0.3">
      <c r="A2127" s="1"/>
      <c r="B2127" s="1"/>
      <c r="C2127" s="1"/>
      <c r="D2127" s="1"/>
    </row>
    <row r="2128" spans="1:4" x14ac:dyDescent="0.3">
      <c r="A2128" s="1"/>
      <c r="B2128" s="1"/>
      <c r="C2128" s="1"/>
      <c r="D2128" s="1"/>
    </row>
    <row r="2129" spans="1:4" x14ac:dyDescent="0.3">
      <c r="A2129" s="1"/>
      <c r="B2129" s="1"/>
      <c r="C2129" s="1"/>
      <c r="D2129" s="1"/>
    </row>
    <row r="2130" spans="1:4" x14ac:dyDescent="0.3">
      <c r="A2130" s="1"/>
      <c r="B2130" s="1"/>
      <c r="C2130" s="1"/>
      <c r="D2130" s="1"/>
    </row>
    <row r="2131" spans="1:4" x14ac:dyDescent="0.3">
      <c r="A2131" s="1"/>
      <c r="B2131" s="1"/>
      <c r="C2131" s="1"/>
      <c r="D2131" s="1"/>
    </row>
    <row r="2132" spans="1:4" x14ac:dyDescent="0.3">
      <c r="A2132" s="1"/>
      <c r="B2132" s="1"/>
      <c r="C2132" s="1"/>
      <c r="D2132" s="1"/>
    </row>
    <row r="2133" spans="1:4" x14ac:dyDescent="0.3">
      <c r="A2133" s="1"/>
      <c r="B2133" s="1"/>
      <c r="C2133" s="1"/>
      <c r="D2133" s="1"/>
    </row>
    <row r="2134" spans="1:4" x14ac:dyDescent="0.3">
      <c r="A2134" s="1"/>
      <c r="B2134" s="1"/>
      <c r="C2134" s="1"/>
      <c r="D2134" s="1"/>
    </row>
    <row r="2135" spans="1:4" x14ac:dyDescent="0.3">
      <c r="A2135" s="1"/>
      <c r="B2135" s="1"/>
      <c r="C2135" s="1"/>
      <c r="D2135" s="1"/>
    </row>
    <row r="2136" spans="1:4" x14ac:dyDescent="0.3">
      <c r="A2136" s="1"/>
      <c r="B2136" s="1"/>
      <c r="C2136" s="1"/>
      <c r="D2136" s="1"/>
    </row>
    <row r="2137" spans="1:4" x14ac:dyDescent="0.3">
      <c r="A2137" s="1"/>
      <c r="B2137" s="1"/>
      <c r="C2137" s="1"/>
      <c r="D2137" s="1"/>
    </row>
    <row r="2138" spans="1:4" x14ac:dyDescent="0.3">
      <c r="A2138" s="1"/>
      <c r="B2138" s="1"/>
      <c r="C2138" s="1"/>
      <c r="D2138" s="1"/>
    </row>
    <row r="2139" spans="1:4" x14ac:dyDescent="0.3">
      <c r="A2139" s="1"/>
      <c r="B2139" s="1"/>
      <c r="C2139" s="1"/>
      <c r="D2139" s="1"/>
    </row>
    <row r="2140" spans="1:4" x14ac:dyDescent="0.3">
      <c r="A2140" s="1"/>
      <c r="B2140" s="1"/>
      <c r="C2140" s="1"/>
      <c r="D2140" s="1"/>
    </row>
    <row r="2141" spans="1:4" x14ac:dyDescent="0.3">
      <c r="A2141" s="1"/>
      <c r="B2141" s="1"/>
      <c r="C2141" s="1"/>
      <c r="D2141" s="1"/>
    </row>
    <row r="2142" spans="1:4" x14ac:dyDescent="0.3">
      <c r="A2142" s="1"/>
      <c r="B2142" s="1"/>
      <c r="C2142" s="1"/>
      <c r="D2142" s="1"/>
    </row>
    <row r="2143" spans="1:4" x14ac:dyDescent="0.3">
      <c r="A2143" s="1"/>
      <c r="B2143" s="1"/>
      <c r="C2143" s="1"/>
      <c r="D2143" s="1"/>
    </row>
    <row r="2144" spans="1:4" x14ac:dyDescent="0.3">
      <c r="A2144" s="1"/>
      <c r="B2144" s="1"/>
      <c r="C2144" s="1"/>
      <c r="D2144" s="1"/>
    </row>
    <row r="2145" spans="1:4" x14ac:dyDescent="0.3">
      <c r="A2145" s="1"/>
      <c r="B2145" s="1"/>
      <c r="C2145" s="1"/>
      <c r="D2145" s="1"/>
    </row>
    <row r="2146" spans="1:4" x14ac:dyDescent="0.3">
      <c r="A2146" s="1"/>
      <c r="B2146" s="1"/>
      <c r="C2146" s="1"/>
      <c r="D2146" s="1"/>
    </row>
    <row r="2147" spans="1:4" x14ac:dyDescent="0.3">
      <c r="A2147" s="1"/>
      <c r="B2147" s="1"/>
      <c r="C2147" s="1"/>
      <c r="D2147" s="1"/>
    </row>
    <row r="2148" spans="1:4" x14ac:dyDescent="0.3">
      <c r="A2148" s="1"/>
      <c r="B2148" s="1"/>
      <c r="C2148" s="1"/>
      <c r="D2148" s="1"/>
    </row>
    <row r="2149" spans="1:4" x14ac:dyDescent="0.3">
      <c r="A2149" s="1"/>
      <c r="B2149" s="1"/>
      <c r="C2149" s="1"/>
      <c r="D2149" s="1"/>
    </row>
    <row r="2150" spans="1:4" x14ac:dyDescent="0.3">
      <c r="A2150" s="1"/>
      <c r="B2150" s="1"/>
      <c r="C2150" s="1"/>
      <c r="D2150" s="1"/>
    </row>
    <row r="2151" spans="1:4" x14ac:dyDescent="0.3">
      <c r="A2151" s="1"/>
      <c r="B2151" s="1"/>
      <c r="C2151" s="1"/>
      <c r="D2151" s="1"/>
    </row>
    <row r="2152" spans="1:4" x14ac:dyDescent="0.3">
      <c r="A2152" s="1"/>
      <c r="B2152" s="1"/>
      <c r="C2152" s="1"/>
      <c r="D2152" s="1"/>
    </row>
    <row r="2153" spans="1:4" x14ac:dyDescent="0.3">
      <c r="A2153" s="1"/>
      <c r="B2153" s="1"/>
      <c r="C2153" s="1"/>
      <c r="D2153" s="1"/>
    </row>
    <row r="2154" spans="1:4" x14ac:dyDescent="0.3">
      <c r="A2154" s="1"/>
      <c r="B2154" s="1"/>
      <c r="C2154" s="1"/>
      <c r="D2154" s="1"/>
    </row>
    <row r="2155" spans="1:4" x14ac:dyDescent="0.3">
      <c r="A2155" s="1"/>
      <c r="B2155" s="1"/>
      <c r="C2155" s="1"/>
      <c r="D2155" s="1"/>
    </row>
    <row r="2156" spans="1:4" x14ac:dyDescent="0.3">
      <c r="A2156" s="1"/>
      <c r="B2156" s="1"/>
      <c r="C2156" s="1"/>
      <c r="D2156" s="1"/>
    </row>
    <row r="2157" spans="1:4" x14ac:dyDescent="0.3">
      <c r="A2157" s="1"/>
      <c r="B2157" s="1"/>
      <c r="C2157" s="1"/>
      <c r="D2157" s="1"/>
    </row>
    <row r="2158" spans="1:4" x14ac:dyDescent="0.3">
      <c r="A2158" s="1"/>
      <c r="B2158" s="1"/>
      <c r="C2158" s="1"/>
      <c r="D2158" s="1"/>
    </row>
    <row r="2159" spans="1:4" x14ac:dyDescent="0.3">
      <c r="A2159" s="1"/>
      <c r="B2159" s="1"/>
      <c r="C2159" s="1"/>
      <c r="D2159" s="1"/>
    </row>
    <row r="2160" spans="1:4" x14ac:dyDescent="0.3">
      <c r="A2160" s="1"/>
      <c r="B2160" s="1"/>
      <c r="C2160" s="1"/>
      <c r="D2160" s="1"/>
    </row>
    <row r="2161" spans="1:4" x14ac:dyDescent="0.3">
      <c r="A2161" s="1"/>
      <c r="B2161" s="1"/>
      <c r="C2161" s="1"/>
      <c r="D2161" s="1"/>
    </row>
    <row r="2162" spans="1:4" x14ac:dyDescent="0.3">
      <c r="A2162" s="1"/>
      <c r="B2162" s="1"/>
      <c r="C2162" s="1"/>
      <c r="D2162" s="1"/>
    </row>
    <row r="2163" spans="1:4" x14ac:dyDescent="0.3">
      <c r="A2163" s="1"/>
      <c r="B2163" s="1"/>
      <c r="C2163" s="1"/>
      <c r="D2163" s="1"/>
    </row>
    <row r="2164" spans="1:4" x14ac:dyDescent="0.3">
      <c r="A2164" s="1"/>
      <c r="B2164" s="1"/>
      <c r="C2164" s="1"/>
      <c r="D2164" s="1"/>
    </row>
    <row r="2165" spans="1:4" x14ac:dyDescent="0.3">
      <c r="A2165" s="1"/>
      <c r="B2165" s="1"/>
      <c r="C2165" s="1"/>
      <c r="D2165" s="1"/>
    </row>
    <row r="2166" spans="1:4" x14ac:dyDescent="0.3">
      <c r="A2166" s="1"/>
      <c r="B2166" s="1"/>
      <c r="C2166" s="1"/>
      <c r="D2166" s="1"/>
    </row>
    <row r="2167" spans="1:4" x14ac:dyDescent="0.3">
      <c r="A2167" s="1"/>
      <c r="B2167" s="1"/>
      <c r="C2167" s="1"/>
      <c r="D2167" s="1"/>
    </row>
    <row r="2168" spans="1:4" x14ac:dyDescent="0.3">
      <c r="A2168" s="1"/>
      <c r="B2168" s="1"/>
      <c r="C2168" s="1"/>
      <c r="D2168" s="1"/>
    </row>
    <row r="2169" spans="1:4" x14ac:dyDescent="0.3">
      <c r="A2169" s="1"/>
      <c r="B2169" s="1"/>
      <c r="C2169" s="1"/>
      <c r="D2169" s="1"/>
    </row>
    <row r="2170" spans="1:4" x14ac:dyDescent="0.3">
      <c r="A2170" s="1"/>
      <c r="B2170" s="1"/>
      <c r="C2170" s="1"/>
      <c r="D2170" s="1"/>
    </row>
    <row r="2171" spans="1:4" x14ac:dyDescent="0.3">
      <c r="A2171" s="1"/>
      <c r="B2171" s="1"/>
      <c r="C2171" s="1"/>
      <c r="D2171" s="1"/>
    </row>
    <row r="2172" spans="1:4" x14ac:dyDescent="0.3">
      <c r="A2172" s="1"/>
      <c r="B2172" s="1"/>
      <c r="C2172" s="1"/>
      <c r="D2172" s="1"/>
    </row>
    <row r="2173" spans="1:4" x14ac:dyDescent="0.3">
      <c r="A2173" s="1"/>
      <c r="B2173" s="1"/>
      <c r="C2173" s="1"/>
      <c r="D2173" s="1"/>
    </row>
    <row r="2174" spans="1:4" x14ac:dyDescent="0.3">
      <c r="A2174" s="1"/>
      <c r="B2174" s="1"/>
      <c r="C2174" s="1"/>
      <c r="D2174" s="1"/>
    </row>
    <row r="2175" spans="1:4" x14ac:dyDescent="0.3">
      <c r="A2175" s="1"/>
      <c r="B2175" s="1"/>
      <c r="C2175" s="1"/>
      <c r="D2175" s="1"/>
    </row>
    <row r="2176" spans="1:4" x14ac:dyDescent="0.3">
      <c r="A2176" s="1"/>
      <c r="B2176" s="1"/>
      <c r="C2176" s="1"/>
      <c r="D2176" s="1"/>
    </row>
    <row r="2177" spans="1:4" x14ac:dyDescent="0.3">
      <c r="A2177" s="1"/>
      <c r="B2177" s="1"/>
      <c r="C2177" s="1"/>
      <c r="D2177" s="1"/>
    </row>
    <row r="2178" spans="1:4" x14ac:dyDescent="0.3">
      <c r="A2178" s="1"/>
      <c r="B2178" s="1"/>
      <c r="C2178" s="1"/>
      <c r="D2178" s="1"/>
    </row>
    <row r="2179" spans="1:4" x14ac:dyDescent="0.3">
      <c r="A2179" s="1"/>
      <c r="B2179" s="1"/>
      <c r="C2179" s="1"/>
      <c r="D2179" s="1"/>
    </row>
    <row r="2180" spans="1:4" x14ac:dyDescent="0.3">
      <c r="A2180" s="1"/>
      <c r="B2180" s="1"/>
      <c r="C2180" s="1"/>
      <c r="D2180" s="1"/>
    </row>
    <row r="2181" spans="1:4" x14ac:dyDescent="0.3">
      <c r="A2181" s="1"/>
      <c r="B2181" s="1"/>
      <c r="C2181" s="1"/>
      <c r="D2181" s="1"/>
    </row>
    <row r="2182" spans="1:4" x14ac:dyDescent="0.3">
      <c r="A2182" s="1"/>
      <c r="B2182" s="1"/>
      <c r="C2182" s="1"/>
      <c r="D2182" s="1"/>
    </row>
    <row r="2183" spans="1:4" x14ac:dyDescent="0.3">
      <c r="A2183" s="1"/>
      <c r="B2183" s="1"/>
      <c r="C2183" s="1"/>
      <c r="D2183" s="1"/>
    </row>
    <row r="2184" spans="1:4" x14ac:dyDescent="0.3">
      <c r="A2184" s="1"/>
      <c r="B2184" s="1"/>
      <c r="C2184" s="1"/>
      <c r="D2184" s="1"/>
    </row>
    <row r="2185" spans="1:4" x14ac:dyDescent="0.3">
      <c r="A2185" s="1"/>
      <c r="B2185" s="1"/>
      <c r="C2185" s="1"/>
      <c r="D2185" s="1"/>
    </row>
    <row r="2186" spans="1:4" x14ac:dyDescent="0.3">
      <c r="A2186" s="1"/>
      <c r="B2186" s="1"/>
      <c r="C2186" s="1"/>
      <c r="D2186" s="1"/>
    </row>
    <row r="2187" spans="1:4" x14ac:dyDescent="0.3">
      <c r="A2187" s="1"/>
      <c r="B2187" s="1"/>
      <c r="C2187" s="1"/>
      <c r="D2187" s="1"/>
    </row>
    <row r="2188" spans="1:4" x14ac:dyDescent="0.3">
      <c r="A2188" s="1"/>
      <c r="B2188" s="1"/>
      <c r="C2188" s="1"/>
      <c r="D2188" s="1"/>
    </row>
    <row r="2189" spans="1:4" x14ac:dyDescent="0.3">
      <c r="A2189" s="1"/>
      <c r="B2189" s="1"/>
      <c r="C2189" s="1"/>
      <c r="D2189" s="1"/>
    </row>
    <row r="2190" spans="1:4" x14ac:dyDescent="0.3">
      <c r="A2190" s="1"/>
      <c r="B2190" s="1"/>
      <c r="C2190" s="1"/>
      <c r="D2190" s="1"/>
    </row>
    <row r="2191" spans="1:4" x14ac:dyDescent="0.3">
      <c r="A2191" s="1"/>
      <c r="B2191" s="1"/>
      <c r="C2191" s="1"/>
      <c r="D2191" s="1"/>
    </row>
    <row r="2192" spans="1:4" x14ac:dyDescent="0.3">
      <c r="A2192" s="1"/>
      <c r="B2192" s="1"/>
      <c r="C2192" s="1"/>
      <c r="D2192" s="1"/>
    </row>
    <row r="2193" spans="1:4" x14ac:dyDescent="0.3">
      <c r="A2193" s="1"/>
      <c r="B2193" s="1"/>
      <c r="C2193" s="1"/>
      <c r="D2193" s="1"/>
    </row>
    <row r="2194" spans="1:4" x14ac:dyDescent="0.3">
      <c r="A2194" s="1"/>
      <c r="B2194" s="1"/>
      <c r="C2194" s="1"/>
      <c r="D2194" s="1"/>
    </row>
    <row r="2195" spans="1:4" x14ac:dyDescent="0.3">
      <c r="A2195" s="1"/>
      <c r="B2195" s="1"/>
      <c r="C2195" s="1"/>
      <c r="D2195" s="1"/>
    </row>
    <row r="2196" spans="1:4" x14ac:dyDescent="0.3">
      <c r="A2196" s="1"/>
      <c r="B2196" s="1"/>
      <c r="C2196" s="1"/>
      <c r="D2196" s="1"/>
    </row>
    <row r="2197" spans="1:4" x14ac:dyDescent="0.3">
      <c r="A2197" s="1"/>
      <c r="B2197" s="1"/>
      <c r="C2197" s="1"/>
      <c r="D2197" s="1"/>
    </row>
    <row r="2198" spans="1:4" x14ac:dyDescent="0.3">
      <c r="A2198" s="1"/>
      <c r="B2198" s="1"/>
      <c r="C2198" s="1"/>
      <c r="D2198" s="1"/>
    </row>
    <row r="2199" spans="1:4" x14ac:dyDescent="0.3">
      <c r="A2199" s="1"/>
      <c r="B2199" s="1"/>
      <c r="C2199" s="1"/>
      <c r="D2199" s="1"/>
    </row>
    <row r="2200" spans="1:4" x14ac:dyDescent="0.3">
      <c r="A2200" s="1"/>
      <c r="B2200" s="1"/>
      <c r="C2200" s="1"/>
      <c r="D2200" s="1"/>
    </row>
    <row r="2201" spans="1:4" x14ac:dyDescent="0.3">
      <c r="A2201" s="1"/>
      <c r="B2201" s="1"/>
      <c r="C2201" s="1"/>
      <c r="D2201" s="1"/>
    </row>
    <row r="2202" spans="1:4" x14ac:dyDescent="0.3">
      <c r="A2202" s="1"/>
      <c r="B2202" s="1"/>
      <c r="C2202" s="1"/>
      <c r="D2202" s="1"/>
    </row>
    <row r="2203" spans="1:4" x14ac:dyDescent="0.3">
      <c r="A2203" s="1"/>
      <c r="B2203" s="1"/>
      <c r="C2203" s="1"/>
      <c r="D2203" s="1"/>
    </row>
    <row r="2204" spans="1:4" x14ac:dyDescent="0.3">
      <c r="A2204" s="1"/>
      <c r="B2204" s="1"/>
      <c r="C2204" s="1"/>
      <c r="D2204" s="1"/>
    </row>
    <row r="2205" spans="1:4" x14ac:dyDescent="0.3">
      <c r="A2205" s="1"/>
      <c r="B2205" s="1"/>
      <c r="C2205" s="1"/>
      <c r="D2205" s="1"/>
    </row>
    <row r="2206" spans="1:4" x14ac:dyDescent="0.3">
      <c r="A2206" s="1"/>
      <c r="B2206" s="1"/>
      <c r="C2206" s="1"/>
      <c r="D2206" s="1"/>
    </row>
    <row r="2207" spans="1:4" x14ac:dyDescent="0.3">
      <c r="A2207" s="1"/>
      <c r="B2207" s="1"/>
      <c r="C2207" s="1"/>
      <c r="D2207" s="1"/>
    </row>
    <row r="2208" spans="1:4" x14ac:dyDescent="0.3">
      <c r="A2208" s="1"/>
      <c r="B2208" s="1"/>
      <c r="C2208" s="1"/>
      <c r="D2208" s="1"/>
    </row>
    <row r="2209" spans="1:4" x14ac:dyDescent="0.3">
      <c r="A2209" s="1"/>
      <c r="B2209" s="1"/>
      <c r="C2209" s="1"/>
      <c r="D2209" s="1"/>
    </row>
    <row r="2210" spans="1:4" x14ac:dyDescent="0.3">
      <c r="A2210" s="1"/>
      <c r="B2210" s="1"/>
      <c r="C2210" s="1"/>
      <c r="D2210" s="1"/>
    </row>
    <row r="2211" spans="1:4" x14ac:dyDescent="0.3">
      <c r="A2211" s="1"/>
      <c r="B2211" s="1"/>
      <c r="C2211" s="1"/>
      <c r="D2211" s="1"/>
    </row>
    <row r="2212" spans="1:4" x14ac:dyDescent="0.3">
      <c r="A2212" s="1"/>
      <c r="B2212" s="1"/>
      <c r="C2212" s="1"/>
      <c r="D2212" s="1"/>
    </row>
    <row r="2213" spans="1:4" x14ac:dyDescent="0.3">
      <c r="A2213" s="1"/>
      <c r="B2213" s="1"/>
      <c r="C2213" s="1"/>
      <c r="D2213" s="1"/>
    </row>
    <row r="2214" spans="1:4" x14ac:dyDescent="0.3">
      <c r="A2214" s="1"/>
      <c r="B2214" s="1"/>
      <c r="C2214" s="1"/>
      <c r="D2214" s="1"/>
    </row>
    <row r="2215" spans="1:4" x14ac:dyDescent="0.3">
      <c r="A2215" s="1"/>
      <c r="B2215" s="1"/>
      <c r="C2215" s="1"/>
      <c r="D2215" s="1"/>
    </row>
    <row r="2216" spans="1:4" x14ac:dyDescent="0.3">
      <c r="A2216" s="1"/>
      <c r="B2216" s="1"/>
      <c r="C2216" s="1"/>
      <c r="D2216" s="1"/>
    </row>
    <row r="2217" spans="1:4" x14ac:dyDescent="0.3">
      <c r="A2217" s="1"/>
      <c r="B2217" s="1"/>
      <c r="C2217" s="1"/>
      <c r="D2217" s="1"/>
    </row>
    <row r="2218" spans="1:4" x14ac:dyDescent="0.3">
      <c r="A2218" s="1"/>
      <c r="B2218" s="1"/>
      <c r="C2218" s="1"/>
      <c r="D2218" s="1"/>
    </row>
    <row r="2219" spans="1:4" x14ac:dyDescent="0.3">
      <c r="A2219" s="1"/>
      <c r="B2219" s="1"/>
      <c r="C2219" s="1"/>
      <c r="D2219" s="1"/>
    </row>
    <row r="2220" spans="1:4" x14ac:dyDescent="0.3">
      <c r="A2220" s="1"/>
      <c r="B2220" s="1"/>
      <c r="C2220" s="1"/>
      <c r="D2220" s="1"/>
    </row>
    <row r="2221" spans="1:4" x14ac:dyDescent="0.3">
      <c r="A2221" s="1"/>
      <c r="B2221" s="1"/>
      <c r="C2221" s="1"/>
      <c r="D2221" s="1"/>
    </row>
    <row r="2222" spans="1:4" x14ac:dyDescent="0.3">
      <c r="A2222" s="1"/>
      <c r="B2222" s="1"/>
      <c r="C2222" s="1"/>
      <c r="D2222" s="1"/>
    </row>
    <row r="2223" spans="1:4" x14ac:dyDescent="0.3">
      <c r="A2223" s="1"/>
      <c r="B2223" s="1"/>
      <c r="C2223" s="1"/>
      <c r="D2223" s="1"/>
    </row>
    <row r="2224" spans="1:4" x14ac:dyDescent="0.3">
      <c r="A2224" s="1"/>
      <c r="B2224" s="1"/>
      <c r="C2224" s="1"/>
      <c r="D2224" s="1"/>
    </row>
    <row r="2225" spans="1:4" x14ac:dyDescent="0.3">
      <c r="A2225" s="1"/>
      <c r="B2225" s="1"/>
      <c r="C2225" s="1"/>
      <c r="D2225" s="1"/>
    </row>
    <row r="2226" spans="1:4" x14ac:dyDescent="0.3">
      <c r="A2226" s="1"/>
      <c r="B2226" s="1"/>
      <c r="C2226" s="1"/>
      <c r="D2226" s="1"/>
    </row>
    <row r="2227" spans="1:4" x14ac:dyDescent="0.3">
      <c r="A2227" s="1"/>
      <c r="B2227" s="1"/>
      <c r="C2227" s="1"/>
      <c r="D2227" s="1"/>
    </row>
    <row r="2228" spans="1:4" x14ac:dyDescent="0.3">
      <c r="A2228" s="1"/>
      <c r="B2228" s="1"/>
      <c r="C2228" s="1"/>
      <c r="D2228" s="1"/>
    </row>
    <row r="2229" spans="1:4" x14ac:dyDescent="0.3">
      <c r="A2229" s="1"/>
      <c r="B2229" s="1"/>
      <c r="C2229" s="1"/>
      <c r="D2229" s="1"/>
    </row>
    <row r="2230" spans="1:4" x14ac:dyDescent="0.3">
      <c r="A2230" s="1"/>
      <c r="B2230" s="1"/>
      <c r="C2230" s="1"/>
      <c r="D2230" s="1"/>
    </row>
    <row r="2231" spans="1:4" x14ac:dyDescent="0.3">
      <c r="A2231" s="1"/>
      <c r="B2231" s="1"/>
      <c r="C2231" s="1"/>
      <c r="D2231" s="1"/>
    </row>
    <row r="2232" spans="1:4" x14ac:dyDescent="0.3">
      <c r="A2232" s="1"/>
      <c r="B2232" s="1"/>
      <c r="C2232" s="1"/>
      <c r="D2232" s="1"/>
    </row>
    <row r="2233" spans="1:4" x14ac:dyDescent="0.3">
      <c r="A2233" s="1"/>
      <c r="B2233" s="1"/>
      <c r="C2233" s="1"/>
      <c r="D2233" s="1"/>
    </row>
    <row r="2234" spans="1:4" x14ac:dyDescent="0.3">
      <c r="A2234" s="1"/>
      <c r="B2234" s="1"/>
      <c r="C2234" s="1"/>
      <c r="D2234" s="1"/>
    </row>
    <row r="2235" spans="1:4" x14ac:dyDescent="0.3">
      <c r="A2235" s="1"/>
      <c r="B2235" s="1"/>
      <c r="C2235" s="1"/>
      <c r="D2235" s="1"/>
    </row>
    <row r="2236" spans="1:4" x14ac:dyDescent="0.3">
      <c r="A2236" s="1"/>
      <c r="B2236" s="1"/>
      <c r="C2236" s="1"/>
      <c r="D2236" s="1"/>
    </row>
    <row r="2237" spans="1:4" x14ac:dyDescent="0.3">
      <c r="A2237" s="1"/>
      <c r="B2237" s="1"/>
      <c r="C2237" s="1"/>
      <c r="D2237" s="1"/>
    </row>
    <row r="2238" spans="1:4" x14ac:dyDescent="0.3">
      <c r="A2238" s="1"/>
      <c r="B2238" s="1"/>
      <c r="C2238" s="1"/>
      <c r="D2238" s="1"/>
    </row>
    <row r="2239" spans="1:4" x14ac:dyDescent="0.3">
      <c r="A2239" s="1"/>
      <c r="B2239" s="1"/>
      <c r="C2239" s="1"/>
      <c r="D2239" s="1"/>
    </row>
    <row r="2240" spans="1:4" x14ac:dyDescent="0.3">
      <c r="A2240" s="1"/>
      <c r="B2240" s="1"/>
      <c r="C2240" s="1"/>
      <c r="D2240" s="1"/>
    </row>
    <row r="2241" spans="1:4" x14ac:dyDescent="0.3">
      <c r="A2241" s="1"/>
      <c r="B2241" s="1"/>
      <c r="C2241" s="1"/>
      <c r="D2241" s="1"/>
    </row>
    <row r="2242" spans="1:4" x14ac:dyDescent="0.3">
      <c r="A2242" s="1"/>
      <c r="B2242" s="1"/>
      <c r="C2242" s="1"/>
      <c r="D2242" s="1"/>
    </row>
    <row r="2243" spans="1:4" x14ac:dyDescent="0.3">
      <c r="A2243" s="1"/>
      <c r="B2243" s="1"/>
      <c r="C2243" s="1"/>
      <c r="D2243" s="1"/>
    </row>
    <row r="2244" spans="1:4" x14ac:dyDescent="0.3">
      <c r="A2244" s="1"/>
      <c r="B2244" s="1"/>
      <c r="C2244" s="1"/>
      <c r="D2244" s="1"/>
    </row>
    <row r="2245" spans="1:4" x14ac:dyDescent="0.3">
      <c r="A2245" s="1"/>
      <c r="B2245" s="1"/>
      <c r="C2245" s="1"/>
      <c r="D2245" s="1"/>
    </row>
    <row r="2246" spans="1:4" x14ac:dyDescent="0.3">
      <c r="A2246" s="1"/>
      <c r="B2246" s="1"/>
      <c r="C2246" s="1"/>
      <c r="D2246" s="1"/>
    </row>
    <row r="2247" spans="1:4" x14ac:dyDescent="0.3">
      <c r="A2247" s="1"/>
      <c r="B2247" s="1"/>
      <c r="C2247" s="1"/>
      <c r="D2247" s="1"/>
    </row>
    <row r="2248" spans="1:4" x14ac:dyDescent="0.3">
      <c r="A2248" s="1"/>
      <c r="B2248" s="1"/>
      <c r="C2248" s="1"/>
      <c r="D2248" s="1"/>
    </row>
    <row r="2249" spans="1:4" x14ac:dyDescent="0.3">
      <c r="A2249" s="1"/>
      <c r="B2249" s="1"/>
      <c r="C2249" s="1"/>
      <c r="D2249" s="1"/>
    </row>
    <row r="2250" spans="1:4" x14ac:dyDescent="0.3">
      <c r="A2250" s="1"/>
      <c r="B2250" s="1"/>
      <c r="C2250" s="1"/>
      <c r="D2250" s="1"/>
    </row>
    <row r="2251" spans="1:4" x14ac:dyDescent="0.3">
      <c r="A2251" s="1"/>
      <c r="B2251" s="1"/>
      <c r="C2251" s="1"/>
      <c r="D2251" s="1"/>
    </row>
    <row r="2252" spans="1:4" x14ac:dyDescent="0.3">
      <c r="A2252" s="1"/>
      <c r="B2252" s="1"/>
      <c r="C2252" s="1"/>
      <c r="D2252" s="1"/>
    </row>
    <row r="2253" spans="1:4" x14ac:dyDescent="0.3">
      <c r="A2253" s="1"/>
      <c r="B2253" s="1"/>
      <c r="C2253" s="1"/>
      <c r="D2253" s="1"/>
    </row>
    <row r="2254" spans="1:4" x14ac:dyDescent="0.3">
      <c r="A2254" s="1"/>
      <c r="B2254" s="1"/>
      <c r="C2254" s="1"/>
      <c r="D2254" s="1"/>
    </row>
    <row r="2255" spans="1:4" x14ac:dyDescent="0.3">
      <c r="A2255" s="1"/>
      <c r="B2255" s="1"/>
      <c r="C2255" s="1"/>
      <c r="D2255" s="1"/>
    </row>
    <row r="2256" spans="1:4" x14ac:dyDescent="0.3">
      <c r="A2256" s="1"/>
      <c r="B2256" s="1"/>
      <c r="C2256" s="1"/>
      <c r="D2256" s="1"/>
    </row>
    <row r="2257" spans="1:4" x14ac:dyDescent="0.3">
      <c r="A2257" s="1"/>
      <c r="B2257" s="1"/>
      <c r="C2257" s="1"/>
      <c r="D2257" s="1"/>
    </row>
    <row r="2258" spans="1:4" x14ac:dyDescent="0.3">
      <c r="A2258" s="1"/>
      <c r="B2258" s="1"/>
      <c r="C2258" s="1"/>
      <c r="D2258" s="1"/>
    </row>
    <row r="2259" spans="1:4" x14ac:dyDescent="0.3">
      <c r="A2259" s="1"/>
      <c r="B2259" s="1"/>
      <c r="C2259" s="1"/>
      <c r="D2259" s="1"/>
    </row>
    <row r="2260" spans="1:4" x14ac:dyDescent="0.3">
      <c r="A2260" s="1"/>
      <c r="B2260" s="1"/>
      <c r="C2260" s="1"/>
      <c r="D2260" s="1"/>
    </row>
    <row r="2261" spans="1:4" x14ac:dyDescent="0.3">
      <c r="A2261" s="1"/>
      <c r="B2261" s="1"/>
      <c r="C2261" s="1"/>
      <c r="D2261" s="1"/>
    </row>
    <row r="2262" spans="1:4" x14ac:dyDescent="0.3">
      <c r="A2262" s="1"/>
      <c r="B2262" s="1"/>
      <c r="C2262" s="1"/>
      <c r="D2262" s="1"/>
    </row>
    <row r="2263" spans="1:4" x14ac:dyDescent="0.3">
      <c r="A2263" s="1"/>
      <c r="B2263" s="1"/>
      <c r="C2263" s="1"/>
      <c r="D2263" s="1"/>
    </row>
    <row r="2264" spans="1:4" x14ac:dyDescent="0.3">
      <c r="A2264" s="1"/>
      <c r="B2264" s="1"/>
      <c r="C2264" s="1"/>
      <c r="D2264" s="1"/>
    </row>
    <row r="2265" spans="1:4" x14ac:dyDescent="0.3">
      <c r="A2265" s="1"/>
      <c r="B2265" s="1"/>
      <c r="C2265" s="1"/>
      <c r="D2265" s="1"/>
    </row>
    <row r="2266" spans="1:4" x14ac:dyDescent="0.3">
      <c r="A2266" s="1"/>
      <c r="B2266" s="1"/>
      <c r="C2266" s="1"/>
      <c r="D2266" s="1"/>
    </row>
    <row r="2267" spans="1:4" x14ac:dyDescent="0.3">
      <c r="A2267" s="1"/>
      <c r="B2267" s="1"/>
      <c r="C2267" s="1"/>
      <c r="D2267" s="1"/>
    </row>
    <row r="2268" spans="1:4" x14ac:dyDescent="0.3">
      <c r="A2268" s="1"/>
      <c r="B2268" s="1"/>
      <c r="C2268" s="1"/>
      <c r="D2268" s="1"/>
    </row>
    <row r="2269" spans="1:4" x14ac:dyDescent="0.3">
      <c r="A2269" s="1"/>
      <c r="B2269" s="1"/>
      <c r="C2269" s="1"/>
      <c r="D2269" s="1"/>
    </row>
    <row r="2270" spans="1:4" x14ac:dyDescent="0.3">
      <c r="A2270" s="1"/>
      <c r="B2270" s="1"/>
      <c r="C2270" s="1"/>
      <c r="D2270" s="1"/>
    </row>
    <row r="2271" spans="1:4" x14ac:dyDescent="0.3">
      <c r="A2271" s="1"/>
      <c r="B2271" s="1"/>
      <c r="C2271" s="1"/>
      <c r="D2271" s="1"/>
    </row>
    <row r="2272" spans="1:4" x14ac:dyDescent="0.3">
      <c r="A2272" s="1"/>
      <c r="B2272" s="1"/>
      <c r="C2272" s="1"/>
      <c r="D2272" s="1"/>
    </row>
    <row r="2273" spans="1:4" x14ac:dyDescent="0.3">
      <c r="A2273" s="1"/>
      <c r="B2273" s="1"/>
      <c r="C2273" s="1"/>
      <c r="D2273" s="1"/>
    </row>
    <row r="2274" spans="1:4" x14ac:dyDescent="0.3">
      <c r="A2274" s="1"/>
      <c r="B2274" s="1"/>
      <c r="C2274" s="1"/>
      <c r="D2274" s="1"/>
    </row>
    <row r="2275" spans="1:4" x14ac:dyDescent="0.3">
      <c r="A2275" s="1"/>
      <c r="B2275" s="1"/>
      <c r="C2275" s="1"/>
      <c r="D2275" s="1"/>
    </row>
    <row r="2276" spans="1:4" x14ac:dyDescent="0.3">
      <c r="A2276" s="1"/>
      <c r="B2276" s="1"/>
      <c r="C2276" s="1"/>
      <c r="D2276" s="1"/>
    </row>
    <row r="2277" spans="1:4" x14ac:dyDescent="0.3">
      <c r="A2277" s="1"/>
      <c r="B2277" s="1"/>
      <c r="C2277" s="1"/>
      <c r="D2277" s="1"/>
    </row>
    <row r="2278" spans="1:4" x14ac:dyDescent="0.3">
      <c r="A2278" s="1"/>
      <c r="B2278" s="1"/>
      <c r="C2278" s="1"/>
      <c r="D2278" s="1"/>
    </row>
    <row r="2279" spans="1:4" x14ac:dyDescent="0.3">
      <c r="A2279" s="1"/>
      <c r="B2279" s="1"/>
      <c r="C2279" s="1"/>
      <c r="D2279" s="1"/>
    </row>
    <row r="2280" spans="1:4" x14ac:dyDescent="0.3">
      <c r="A2280" s="1"/>
      <c r="B2280" s="1"/>
      <c r="C2280" s="1"/>
      <c r="D2280" s="1"/>
    </row>
    <row r="2281" spans="1:4" x14ac:dyDescent="0.3">
      <c r="A2281" s="1"/>
      <c r="B2281" s="1"/>
      <c r="C2281" s="1"/>
      <c r="D2281" s="1"/>
    </row>
    <row r="2282" spans="1:4" x14ac:dyDescent="0.3">
      <c r="A2282" s="1"/>
      <c r="B2282" s="1"/>
      <c r="C2282" s="1"/>
      <c r="D2282" s="1"/>
    </row>
    <row r="2283" spans="1:4" x14ac:dyDescent="0.3">
      <c r="A2283" s="1"/>
      <c r="B2283" s="1"/>
      <c r="C2283" s="1"/>
      <c r="D2283" s="1"/>
    </row>
    <row r="2284" spans="1:4" x14ac:dyDescent="0.3">
      <c r="A2284" s="1"/>
      <c r="B2284" s="1"/>
      <c r="C2284" s="1"/>
      <c r="D2284" s="1"/>
    </row>
    <row r="2285" spans="1:4" x14ac:dyDescent="0.3">
      <c r="A2285" s="1"/>
      <c r="B2285" s="1"/>
      <c r="C2285" s="1"/>
      <c r="D2285" s="1"/>
    </row>
    <row r="2286" spans="1:4" x14ac:dyDescent="0.3">
      <c r="A2286" s="1"/>
      <c r="B2286" s="1"/>
      <c r="C2286" s="1"/>
      <c r="D2286" s="1"/>
    </row>
    <row r="2287" spans="1:4" x14ac:dyDescent="0.3">
      <c r="A2287" s="1"/>
      <c r="B2287" s="1"/>
      <c r="C2287" s="1"/>
      <c r="D2287" s="1"/>
    </row>
    <row r="2288" spans="1:4" x14ac:dyDescent="0.3">
      <c r="A2288" s="1"/>
      <c r="B2288" s="1"/>
      <c r="C2288" s="1"/>
      <c r="D2288" s="1"/>
    </row>
    <row r="2289" spans="1:4" x14ac:dyDescent="0.3">
      <c r="A2289" s="1"/>
      <c r="B2289" s="1"/>
      <c r="C2289" s="1"/>
      <c r="D2289" s="1"/>
    </row>
    <row r="2290" spans="1:4" x14ac:dyDescent="0.3">
      <c r="A2290" s="1"/>
      <c r="B2290" s="1"/>
      <c r="C2290" s="1"/>
      <c r="D2290" s="1"/>
    </row>
    <row r="2291" spans="1:4" x14ac:dyDescent="0.3">
      <c r="A2291" s="1"/>
      <c r="B2291" s="1"/>
      <c r="C2291" s="1"/>
      <c r="D2291" s="1"/>
    </row>
    <row r="2292" spans="1:4" x14ac:dyDescent="0.3">
      <c r="A2292" s="1"/>
      <c r="B2292" s="1"/>
      <c r="C2292" s="1"/>
      <c r="D2292" s="1"/>
    </row>
    <row r="2293" spans="1:4" x14ac:dyDescent="0.3">
      <c r="A2293" s="1"/>
      <c r="B2293" s="1"/>
      <c r="C2293" s="1"/>
      <c r="D2293" s="1"/>
    </row>
    <row r="2294" spans="1:4" x14ac:dyDescent="0.3">
      <c r="A2294" s="1"/>
      <c r="B2294" s="1"/>
      <c r="C2294" s="1"/>
      <c r="D2294" s="1"/>
    </row>
    <row r="2295" spans="1:4" x14ac:dyDescent="0.3">
      <c r="A2295" s="1"/>
      <c r="B2295" s="1"/>
      <c r="C2295" s="1"/>
      <c r="D2295" s="1"/>
    </row>
    <row r="2296" spans="1:4" x14ac:dyDescent="0.3">
      <c r="A2296" s="1"/>
      <c r="B2296" s="1"/>
      <c r="C2296" s="1"/>
      <c r="D2296" s="1"/>
    </row>
    <row r="2297" spans="1:4" x14ac:dyDescent="0.3">
      <c r="A2297" s="1"/>
      <c r="B2297" s="1"/>
      <c r="C2297" s="1"/>
      <c r="D2297" s="1"/>
    </row>
    <row r="2298" spans="1:4" x14ac:dyDescent="0.3">
      <c r="A2298" s="1"/>
      <c r="B2298" s="1"/>
      <c r="C2298" s="1"/>
      <c r="D2298" s="1"/>
    </row>
    <row r="2299" spans="1:4" x14ac:dyDescent="0.3">
      <c r="A2299" s="1"/>
      <c r="B2299" s="1"/>
      <c r="C2299" s="1"/>
      <c r="D2299" s="1"/>
    </row>
    <row r="2300" spans="1:4" x14ac:dyDescent="0.3">
      <c r="A2300" s="1"/>
      <c r="B2300" s="1"/>
      <c r="C2300" s="1"/>
      <c r="D2300" s="1"/>
    </row>
    <row r="2301" spans="1:4" x14ac:dyDescent="0.3">
      <c r="A2301" s="1"/>
      <c r="B2301" s="1"/>
      <c r="C2301" s="1"/>
      <c r="D2301" s="1"/>
    </row>
    <row r="2302" spans="1:4" x14ac:dyDescent="0.3">
      <c r="A2302" s="1"/>
      <c r="B2302" s="1"/>
      <c r="C2302" s="1"/>
      <c r="D2302" s="1"/>
    </row>
    <row r="2303" spans="1:4" x14ac:dyDescent="0.3">
      <c r="A2303" s="1"/>
      <c r="B2303" s="1"/>
      <c r="C2303" s="1"/>
      <c r="D2303" s="1"/>
    </row>
    <row r="2304" spans="1:4" x14ac:dyDescent="0.3">
      <c r="A2304" s="1"/>
      <c r="B2304" s="1"/>
      <c r="C2304" s="1"/>
      <c r="D2304" s="1"/>
    </row>
    <row r="2305" spans="1:4" x14ac:dyDescent="0.3">
      <c r="A2305" s="1"/>
      <c r="B2305" s="1"/>
      <c r="C2305" s="1"/>
      <c r="D2305" s="1"/>
    </row>
    <row r="2306" spans="1:4" x14ac:dyDescent="0.3">
      <c r="A2306" s="1"/>
      <c r="B2306" s="1"/>
      <c r="C2306" s="1"/>
      <c r="D2306" s="1"/>
    </row>
    <row r="2307" spans="1:4" x14ac:dyDescent="0.3">
      <c r="A2307" s="1"/>
      <c r="B2307" s="1"/>
      <c r="C2307" s="1"/>
      <c r="D2307" s="1"/>
    </row>
    <row r="2308" spans="1:4" x14ac:dyDescent="0.3">
      <c r="A2308" s="1"/>
      <c r="B2308" s="1"/>
      <c r="C2308" s="1"/>
      <c r="D2308" s="1"/>
    </row>
    <row r="2309" spans="1:4" x14ac:dyDescent="0.3">
      <c r="A2309" s="1"/>
      <c r="B2309" s="1"/>
      <c r="C2309" s="1"/>
      <c r="D2309" s="1"/>
    </row>
    <row r="2310" spans="1:4" x14ac:dyDescent="0.3">
      <c r="A2310" s="1"/>
      <c r="B2310" s="1"/>
      <c r="C2310" s="1"/>
      <c r="D2310" s="1"/>
    </row>
    <row r="2311" spans="1:4" x14ac:dyDescent="0.3">
      <c r="A2311" s="1"/>
      <c r="B2311" s="1"/>
      <c r="C2311" s="1"/>
      <c r="D2311" s="1"/>
    </row>
    <row r="2312" spans="1:4" x14ac:dyDescent="0.3">
      <c r="A2312" s="1"/>
      <c r="B2312" s="1"/>
      <c r="C2312" s="1"/>
      <c r="D2312" s="1"/>
    </row>
    <row r="2313" spans="1:4" x14ac:dyDescent="0.3">
      <c r="A2313" s="1"/>
      <c r="B2313" s="1"/>
      <c r="C2313" s="1"/>
      <c r="D2313" s="1"/>
    </row>
    <row r="2314" spans="1:4" x14ac:dyDescent="0.3">
      <c r="A2314" s="1"/>
      <c r="B2314" s="1"/>
      <c r="C2314" s="1"/>
      <c r="D2314" s="1"/>
    </row>
    <row r="2315" spans="1:4" x14ac:dyDescent="0.3">
      <c r="A2315" s="1"/>
      <c r="B2315" s="1"/>
      <c r="C2315" s="1"/>
      <c r="D2315" s="1"/>
    </row>
    <row r="2316" spans="1:4" x14ac:dyDescent="0.3">
      <c r="A2316" s="1"/>
      <c r="B2316" s="1"/>
      <c r="C2316" s="1"/>
      <c r="D2316" s="1"/>
    </row>
    <row r="2317" spans="1:4" x14ac:dyDescent="0.3">
      <c r="A2317" s="1"/>
      <c r="B2317" s="1"/>
      <c r="C2317" s="1"/>
      <c r="D2317" s="1"/>
    </row>
    <row r="2318" spans="1:4" x14ac:dyDescent="0.3">
      <c r="A2318" s="1"/>
      <c r="B2318" s="1"/>
      <c r="C2318" s="1"/>
      <c r="D2318" s="1"/>
    </row>
    <row r="2319" spans="1:4" x14ac:dyDescent="0.3">
      <c r="A2319" s="1"/>
      <c r="B2319" s="1"/>
      <c r="C2319" s="1"/>
      <c r="D2319" s="1"/>
    </row>
    <row r="2320" spans="1:4" x14ac:dyDescent="0.3">
      <c r="A2320" s="1"/>
      <c r="B2320" s="1"/>
      <c r="C2320" s="1"/>
      <c r="D2320" s="1"/>
    </row>
    <row r="2321" spans="1:4" x14ac:dyDescent="0.3">
      <c r="A2321" s="1"/>
      <c r="B2321" s="1"/>
      <c r="C2321" s="1"/>
      <c r="D2321" s="1"/>
    </row>
    <row r="2322" spans="1:4" x14ac:dyDescent="0.3">
      <c r="A2322" s="1"/>
      <c r="B2322" s="1"/>
      <c r="C2322" s="1"/>
      <c r="D2322" s="1"/>
    </row>
    <row r="2323" spans="1:4" x14ac:dyDescent="0.3">
      <c r="A2323" s="1"/>
      <c r="B2323" s="1"/>
      <c r="C2323" s="1"/>
      <c r="D2323" s="1"/>
    </row>
    <row r="2324" spans="1:4" x14ac:dyDescent="0.3">
      <c r="A2324" s="1"/>
      <c r="B2324" s="1"/>
      <c r="C2324" s="1"/>
      <c r="D2324" s="1"/>
    </row>
    <row r="2325" spans="1:4" x14ac:dyDescent="0.3">
      <c r="A2325" s="1"/>
      <c r="B2325" s="1"/>
      <c r="C2325" s="1"/>
      <c r="D2325" s="1"/>
    </row>
    <row r="2326" spans="1:4" x14ac:dyDescent="0.3">
      <c r="A2326" s="1"/>
      <c r="B2326" s="1"/>
      <c r="C2326" s="1"/>
      <c r="D2326" s="1"/>
    </row>
    <row r="2327" spans="1:4" x14ac:dyDescent="0.3">
      <c r="A2327" s="1"/>
      <c r="B2327" s="1"/>
      <c r="C2327" s="1"/>
      <c r="D2327" s="1"/>
    </row>
    <row r="2328" spans="1:4" x14ac:dyDescent="0.3">
      <c r="A2328" s="1"/>
      <c r="B2328" s="1"/>
      <c r="C2328" s="1"/>
      <c r="D2328" s="1"/>
    </row>
    <row r="2329" spans="1:4" x14ac:dyDescent="0.3">
      <c r="A2329" s="1"/>
      <c r="B2329" s="1"/>
      <c r="C2329" s="1"/>
      <c r="D2329" s="1"/>
    </row>
    <row r="2330" spans="1:4" x14ac:dyDescent="0.3">
      <c r="A2330" s="1"/>
      <c r="B2330" s="1"/>
      <c r="C2330" s="1"/>
      <c r="D2330" s="1"/>
    </row>
    <row r="2331" spans="1:4" x14ac:dyDescent="0.3">
      <c r="A2331" s="1"/>
      <c r="B2331" s="1"/>
      <c r="C2331" s="1"/>
      <c r="D2331" s="1"/>
    </row>
    <row r="2332" spans="1:4" x14ac:dyDescent="0.3">
      <c r="A2332" s="1"/>
      <c r="B2332" s="1"/>
      <c r="C2332" s="1"/>
      <c r="D2332" s="1"/>
    </row>
    <row r="2333" spans="1:4" x14ac:dyDescent="0.3">
      <c r="A2333" s="1"/>
      <c r="B2333" s="1"/>
      <c r="C2333" s="1"/>
      <c r="D2333" s="1"/>
    </row>
    <row r="2334" spans="1:4" x14ac:dyDescent="0.3">
      <c r="A2334" s="1"/>
      <c r="B2334" s="1"/>
      <c r="C2334" s="1"/>
      <c r="D2334" s="1"/>
    </row>
    <row r="2335" spans="1:4" x14ac:dyDescent="0.3">
      <c r="A2335" s="1"/>
      <c r="B2335" s="1"/>
      <c r="C2335" s="1"/>
      <c r="D2335" s="1"/>
    </row>
    <row r="2336" spans="1:4" x14ac:dyDescent="0.3">
      <c r="A2336" s="1"/>
      <c r="B2336" s="1"/>
      <c r="C2336" s="1"/>
      <c r="D2336" s="1"/>
    </row>
    <row r="2337" spans="1:4" x14ac:dyDescent="0.3">
      <c r="A2337" s="1"/>
      <c r="B2337" s="1"/>
      <c r="C2337" s="1"/>
      <c r="D2337" s="1"/>
    </row>
    <row r="2338" spans="1:4" x14ac:dyDescent="0.3">
      <c r="A2338" s="1"/>
      <c r="B2338" s="1"/>
      <c r="C2338" s="1"/>
      <c r="D2338" s="1"/>
    </row>
    <row r="2339" spans="1:4" x14ac:dyDescent="0.3">
      <c r="A2339" s="1"/>
      <c r="B2339" s="1"/>
      <c r="C2339" s="1"/>
      <c r="D2339" s="1"/>
    </row>
    <row r="2340" spans="1:4" x14ac:dyDescent="0.3">
      <c r="A2340" s="1"/>
      <c r="B2340" s="1"/>
      <c r="C2340" s="1"/>
      <c r="D2340" s="1"/>
    </row>
    <row r="2341" spans="1:4" x14ac:dyDescent="0.3">
      <c r="A2341" s="1"/>
      <c r="B2341" s="1"/>
      <c r="C2341" s="1"/>
      <c r="D2341" s="1"/>
    </row>
    <row r="2342" spans="1:4" x14ac:dyDescent="0.3">
      <c r="A2342" s="1"/>
      <c r="B2342" s="1"/>
      <c r="C2342" s="1"/>
      <c r="D2342" s="1"/>
    </row>
    <row r="2343" spans="1:4" x14ac:dyDescent="0.3">
      <c r="A2343" s="1"/>
      <c r="B2343" s="1"/>
      <c r="C2343" s="1"/>
      <c r="D2343" s="1"/>
    </row>
    <row r="2344" spans="1:4" x14ac:dyDescent="0.3">
      <c r="A2344" s="1"/>
      <c r="B2344" s="1"/>
      <c r="C2344" s="1"/>
      <c r="D2344" s="1"/>
    </row>
    <row r="2345" spans="1:4" x14ac:dyDescent="0.3">
      <c r="A2345" s="1"/>
      <c r="B2345" s="1"/>
      <c r="C2345" s="1"/>
      <c r="D2345" s="1"/>
    </row>
    <row r="2346" spans="1:4" x14ac:dyDescent="0.3">
      <c r="A2346" s="1"/>
      <c r="B2346" s="1"/>
      <c r="C2346" s="1"/>
      <c r="D2346" s="1"/>
    </row>
    <row r="2347" spans="1:4" x14ac:dyDescent="0.3">
      <c r="A2347" s="1"/>
      <c r="B2347" s="1"/>
      <c r="C2347" s="1"/>
      <c r="D2347" s="1"/>
    </row>
    <row r="2348" spans="1:4" x14ac:dyDescent="0.3">
      <c r="A2348" s="1"/>
      <c r="B2348" s="1"/>
      <c r="C2348" s="1"/>
      <c r="D2348" s="1"/>
    </row>
    <row r="2349" spans="1:4" x14ac:dyDescent="0.3">
      <c r="A2349" s="1"/>
      <c r="B2349" s="1"/>
      <c r="C2349" s="1"/>
      <c r="D2349" s="1"/>
    </row>
    <row r="2350" spans="1:4" x14ac:dyDescent="0.3">
      <c r="A2350" s="1"/>
      <c r="B2350" s="1"/>
      <c r="C2350" s="1"/>
      <c r="D2350" s="1"/>
    </row>
    <row r="2351" spans="1:4" x14ac:dyDescent="0.3">
      <c r="A2351" s="1"/>
      <c r="B2351" s="1"/>
      <c r="C2351" s="1"/>
      <c r="D2351" s="1"/>
    </row>
    <row r="2352" spans="1:4" x14ac:dyDescent="0.3">
      <c r="A2352" s="1"/>
      <c r="B2352" s="1"/>
      <c r="C2352" s="1"/>
      <c r="D2352" s="1"/>
    </row>
    <row r="2353" spans="1:4" x14ac:dyDescent="0.3">
      <c r="A2353" s="1"/>
      <c r="B2353" s="1"/>
      <c r="C2353" s="1"/>
      <c r="D2353" s="1"/>
    </row>
    <row r="2354" spans="1:4" x14ac:dyDescent="0.3">
      <c r="A2354" s="1"/>
      <c r="B2354" s="1"/>
      <c r="C2354" s="1"/>
      <c r="D2354" s="1"/>
    </row>
    <row r="2355" spans="1:4" x14ac:dyDescent="0.3">
      <c r="A2355" s="1"/>
      <c r="B2355" s="1"/>
      <c r="C2355" s="1"/>
      <c r="D2355" s="1"/>
    </row>
    <row r="2356" spans="1:4" x14ac:dyDescent="0.3">
      <c r="A2356" s="1"/>
      <c r="B2356" s="1"/>
      <c r="C2356" s="1"/>
      <c r="D2356" s="1"/>
    </row>
    <row r="2357" spans="1:4" x14ac:dyDescent="0.3">
      <c r="A2357" s="1"/>
      <c r="B2357" s="1"/>
      <c r="C2357" s="1"/>
      <c r="D2357" s="1"/>
    </row>
    <row r="2358" spans="1:4" x14ac:dyDescent="0.3">
      <c r="A2358" s="1"/>
      <c r="B2358" s="1"/>
      <c r="C2358" s="1"/>
      <c r="D2358" s="1"/>
    </row>
    <row r="2359" spans="1:4" x14ac:dyDescent="0.3">
      <c r="A2359" s="1"/>
      <c r="B2359" s="1"/>
      <c r="C2359" s="1"/>
      <c r="D2359" s="1"/>
    </row>
    <row r="2360" spans="1:4" x14ac:dyDescent="0.3">
      <c r="A2360" s="1"/>
      <c r="B2360" s="1"/>
      <c r="C2360" s="1"/>
      <c r="D2360" s="1"/>
    </row>
    <row r="2361" spans="1:4" x14ac:dyDescent="0.3">
      <c r="A2361" s="1"/>
      <c r="B2361" s="1"/>
      <c r="C2361" s="1"/>
      <c r="D2361" s="1"/>
    </row>
    <row r="2362" spans="1:4" x14ac:dyDescent="0.3">
      <c r="A2362" s="1"/>
      <c r="B2362" s="1"/>
      <c r="C2362" s="1"/>
      <c r="D2362" s="1"/>
    </row>
    <row r="2363" spans="1:4" x14ac:dyDescent="0.3">
      <c r="A2363" s="1"/>
      <c r="B2363" s="1"/>
      <c r="C2363" s="1"/>
      <c r="D2363" s="1"/>
    </row>
    <row r="2364" spans="1:4" x14ac:dyDescent="0.3">
      <c r="A2364" s="1"/>
      <c r="B2364" s="1"/>
      <c r="C2364" s="1"/>
      <c r="D2364" s="1"/>
    </row>
    <row r="2365" spans="1:4" x14ac:dyDescent="0.3">
      <c r="A2365" s="1"/>
      <c r="B2365" s="1"/>
      <c r="C2365" s="1"/>
      <c r="D2365" s="1"/>
    </row>
    <row r="2366" spans="1:4" x14ac:dyDescent="0.3">
      <c r="A2366" s="1"/>
      <c r="B2366" s="1"/>
      <c r="C2366" s="1"/>
      <c r="D2366" s="1"/>
    </row>
    <row r="2367" spans="1:4" x14ac:dyDescent="0.3">
      <c r="A2367" s="1"/>
      <c r="B2367" s="1"/>
      <c r="C2367" s="1"/>
      <c r="D2367" s="1"/>
    </row>
    <row r="2368" spans="1:4" x14ac:dyDescent="0.3">
      <c r="A2368" s="1"/>
      <c r="B2368" s="1"/>
      <c r="C2368" s="1"/>
      <c r="D2368" s="1"/>
    </row>
    <row r="2369" spans="1:4" x14ac:dyDescent="0.3">
      <c r="A2369" s="1"/>
      <c r="B2369" s="1"/>
      <c r="C2369" s="1"/>
      <c r="D2369" s="1"/>
    </row>
    <row r="2370" spans="1:4" x14ac:dyDescent="0.3">
      <c r="A2370" s="1"/>
      <c r="B2370" s="1"/>
      <c r="C2370" s="1"/>
      <c r="D2370" s="1"/>
    </row>
    <row r="2371" spans="1:4" x14ac:dyDescent="0.3">
      <c r="A2371" s="1"/>
      <c r="B2371" s="1"/>
      <c r="C2371" s="1"/>
      <c r="D2371" s="1"/>
    </row>
    <row r="2372" spans="1:4" x14ac:dyDescent="0.3">
      <c r="A2372" s="1"/>
      <c r="B2372" s="1"/>
      <c r="C2372" s="1"/>
      <c r="D2372" s="1"/>
    </row>
    <row r="2373" spans="1:4" x14ac:dyDescent="0.3">
      <c r="A2373" s="1"/>
      <c r="B2373" s="1"/>
      <c r="C2373" s="1"/>
      <c r="D2373" s="1"/>
    </row>
    <row r="2374" spans="1:4" x14ac:dyDescent="0.3">
      <c r="A2374" s="1"/>
      <c r="B2374" s="1"/>
      <c r="C2374" s="1"/>
      <c r="D2374" s="1"/>
    </row>
    <row r="2375" spans="1:4" x14ac:dyDescent="0.3">
      <c r="A2375" s="1"/>
      <c r="B2375" s="1"/>
      <c r="C2375" s="1"/>
      <c r="D2375" s="1"/>
    </row>
    <row r="2376" spans="1:4" x14ac:dyDescent="0.3">
      <c r="A2376" s="1"/>
      <c r="B2376" s="1"/>
      <c r="C2376" s="1"/>
      <c r="D2376" s="1"/>
    </row>
    <row r="2377" spans="1:4" x14ac:dyDescent="0.3">
      <c r="A2377" s="1"/>
      <c r="B2377" s="1"/>
      <c r="C2377" s="1"/>
      <c r="D2377" s="1"/>
    </row>
    <row r="2378" spans="1:4" x14ac:dyDescent="0.3">
      <c r="A2378" s="1"/>
      <c r="B2378" s="1"/>
      <c r="C2378" s="1"/>
      <c r="D2378" s="1"/>
    </row>
    <row r="2379" spans="1:4" x14ac:dyDescent="0.3">
      <c r="A2379" s="1"/>
      <c r="B2379" s="1"/>
      <c r="C2379" s="1"/>
      <c r="D2379" s="1"/>
    </row>
    <row r="2380" spans="1:4" x14ac:dyDescent="0.3">
      <c r="A2380" s="1"/>
      <c r="B2380" s="1"/>
      <c r="C2380" s="1"/>
      <c r="D2380" s="1"/>
    </row>
    <row r="2381" spans="1:4" x14ac:dyDescent="0.3">
      <c r="A2381" s="1"/>
      <c r="B2381" s="1"/>
      <c r="C2381" s="1"/>
      <c r="D2381" s="1"/>
    </row>
    <row r="2382" spans="1:4" x14ac:dyDescent="0.3">
      <c r="A2382" s="1"/>
      <c r="B2382" s="1"/>
      <c r="C2382" s="1"/>
      <c r="D2382" s="1"/>
    </row>
    <row r="2383" spans="1:4" x14ac:dyDescent="0.3">
      <c r="A2383" s="1"/>
      <c r="B2383" s="1"/>
      <c r="C2383" s="1"/>
      <c r="D2383" s="1"/>
    </row>
    <row r="2384" spans="1:4" x14ac:dyDescent="0.3">
      <c r="A2384" s="1"/>
      <c r="B2384" s="1"/>
      <c r="C2384" s="1"/>
      <c r="D2384" s="1"/>
    </row>
    <row r="2385" spans="1:4" x14ac:dyDescent="0.3">
      <c r="A2385" s="1"/>
      <c r="B2385" s="1"/>
      <c r="C2385" s="1"/>
      <c r="D2385" s="1"/>
    </row>
    <row r="2386" spans="1:4" x14ac:dyDescent="0.3">
      <c r="A2386" s="1"/>
      <c r="B2386" s="1"/>
      <c r="C2386" s="1"/>
      <c r="D2386" s="1"/>
    </row>
    <row r="2387" spans="1:4" x14ac:dyDescent="0.3">
      <c r="A2387" s="1"/>
      <c r="B2387" s="1"/>
      <c r="C2387" s="1"/>
      <c r="D2387" s="1"/>
    </row>
    <row r="2388" spans="1:4" x14ac:dyDescent="0.3">
      <c r="A2388" s="1"/>
      <c r="B2388" s="1"/>
      <c r="C2388" s="1"/>
      <c r="D2388" s="1"/>
    </row>
    <row r="2389" spans="1:4" x14ac:dyDescent="0.3">
      <c r="A2389" s="1"/>
      <c r="B2389" s="1"/>
      <c r="C2389" s="1"/>
      <c r="D2389" s="1"/>
    </row>
    <row r="2390" spans="1:4" x14ac:dyDescent="0.3">
      <c r="A2390" s="1"/>
      <c r="B2390" s="1"/>
      <c r="C2390" s="1"/>
      <c r="D2390" s="1"/>
    </row>
    <row r="2391" spans="1:4" x14ac:dyDescent="0.3">
      <c r="A2391" s="1"/>
      <c r="B2391" s="1"/>
      <c r="C2391" s="1"/>
      <c r="D2391" s="1"/>
    </row>
    <row r="2392" spans="1:4" x14ac:dyDescent="0.3">
      <c r="A2392" s="1"/>
      <c r="B2392" s="1"/>
      <c r="C2392" s="1"/>
      <c r="D2392" s="1"/>
    </row>
    <row r="2393" spans="1:4" x14ac:dyDescent="0.3">
      <c r="A2393" s="1"/>
      <c r="B2393" s="1"/>
      <c r="C2393" s="1"/>
      <c r="D2393" s="1"/>
    </row>
    <row r="2394" spans="1:4" x14ac:dyDescent="0.3">
      <c r="A2394" s="1"/>
      <c r="B2394" s="1"/>
      <c r="C2394" s="1"/>
      <c r="D2394" s="1"/>
    </row>
    <row r="2395" spans="1:4" x14ac:dyDescent="0.3">
      <c r="A2395" s="1"/>
      <c r="B2395" s="1"/>
      <c r="C2395" s="1"/>
      <c r="D2395" s="1"/>
    </row>
    <row r="2396" spans="1:4" x14ac:dyDescent="0.3">
      <c r="A2396" s="1"/>
      <c r="B2396" s="1"/>
      <c r="C2396" s="1"/>
      <c r="D2396" s="1"/>
    </row>
    <row r="2397" spans="1:4" x14ac:dyDescent="0.3">
      <c r="A2397" s="1"/>
      <c r="B2397" s="1"/>
      <c r="C2397" s="1"/>
      <c r="D2397" s="1"/>
    </row>
    <row r="2398" spans="1:4" x14ac:dyDescent="0.3">
      <c r="A2398" s="1"/>
      <c r="B2398" s="1"/>
      <c r="C2398" s="1"/>
      <c r="D2398" s="1"/>
    </row>
    <row r="2399" spans="1:4" x14ac:dyDescent="0.3">
      <c r="A2399" s="1"/>
      <c r="B2399" s="1"/>
      <c r="C2399" s="1"/>
      <c r="D2399" s="1"/>
    </row>
    <row r="2400" spans="1:4" x14ac:dyDescent="0.3">
      <c r="A2400" s="1"/>
      <c r="B2400" s="1"/>
      <c r="C2400" s="1"/>
      <c r="D2400" s="1"/>
    </row>
    <row r="2401" spans="1:4" x14ac:dyDescent="0.3">
      <c r="A2401" s="1"/>
      <c r="B2401" s="1"/>
      <c r="C2401" s="1"/>
      <c r="D2401" s="1"/>
    </row>
    <row r="2402" spans="1:4" x14ac:dyDescent="0.3">
      <c r="A2402" s="1"/>
      <c r="B2402" s="1"/>
      <c r="C2402" s="1"/>
      <c r="D2402" s="1"/>
    </row>
    <row r="2403" spans="1:4" x14ac:dyDescent="0.3">
      <c r="A2403" s="1"/>
      <c r="B2403" s="1"/>
      <c r="C2403" s="1"/>
      <c r="D2403" s="1"/>
    </row>
    <row r="2404" spans="1:4" x14ac:dyDescent="0.3">
      <c r="A2404" s="1"/>
      <c r="B2404" s="1"/>
      <c r="C2404" s="1"/>
      <c r="D2404" s="1"/>
    </row>
    <row r="2405" spans="1:4" x14ac:dyDescent="0.3">
      <c r="A2405" s="1"/>
      <c r="B2405" s="1"/>
      <c r="C2405" s="1"/>
      <c r="D2405" s="1"/>
    </row>
    <row r="2406" spans="1:4" x14ac:dyDescent="0.3">
      <c r="A2406" s="1"/>
      <c r="B2406" s="1"/>
      <c r="C2406" s="1"/>
      <c r="D2406" s="1"/>
    </row>
    <row r="2407" spans="1:4" x14ac:dyDescent="0.3">
      <c r="A2407" s="1"/>
      <c r="B2407" s="1"/>
      <c r="C2407" s="1"/>
      <c r="D2407" s="1"/>
    </row>
    <row r="2408" spans="1:4" x14ac:dyDescent="0.3">
      <c r="A2408" s="1"/>
      <c r="B2408" s="1"/>
      <c r="C2408" s="1"/>
      <c r="D2408" s="1"/>
    </row>
    <row r="2409" spans="1:4" x14ac:dyDescent="0.3">
      <c r="A2409" s="1"/>
      <c r="B2409" s="1"/>
      <c r="C2409" s="1"/>
      <c r="D2409" s="1"/>
    </row>
    <row r="2410" spans="1:4" x14ac:dyDescent="0.3">
      <c r="A2410" s="1"/>
      <c r="B2410" s="1"/>
      <c r="C2410" s="1"/>
      <c r="D2410" s="1"/>
    </row>
    <row r="2411" spans="1:4" x14ac:dyDescent="0.3">
      <c r="A2411" s="1"/>
      <c r="B2411" s="1"/>
      <c r="C2411" s="1"/>
      <c r="D2411" s="1"/>
    </row>
    <row r="2412" spans="1:4" x14ac:dyDescent="0.3">
      <c r="A2412" s="1"/>
      <c r="B2412" s="1"/>
      <c r="C2412" s="1"/>
      <c r="D2412" s="1"/>
    </row>
    <row r="2413" spans="1:4" x14ac:dyDescent="0.3">
      <c r="A2413" s="1"/>
      <c r="B2413" s="1"/>
      <c r="C2413" s="1"/>
      <c r="D2413" s="1"/>
    </row>
    <row r="2414" spans="1:4" x14ac:dyDescent="0.3">
      <c r="A2414" s="1"/>
      <c r="B2414" s="1"/>
      <c r="C2414" s="1"/>
      <c r="D2414" s="1"/>
    </row>
    <row r="2415" spans="1:4" x14ac:dyDescent="0.3">
      <c r="A2415" s="1"/>
      <c r="B2415" s="1"/>
      <c r="C2415" s="1"/>
      <c r="D2415" s="1"/>
    </row>
    <row r="2416" spans="1:4" x14ac:dyDescent="0.3">
      <c r="A2416" s="1"/>
      <c r="B2416" s="1"/>
      <c r="C2416" s="1"/>
      <c r="D2416" s="1"/>
    </row>
    <row r="2417" spans="1:4" x14ac:dyDescent="0.3">
      <c r="A2417" s="1"/>
      <c r="B2417" s="1"/>
      <c r="C2417" s="1"/>
      <c r="D2417" s="1"/>
    </row>
    <row r="2418" spans="1:4" x14ac:dyDescent="0.3">
      <c r="A2418" s="1"/>
      <c r="B2418" s="1"/>
      <c r="C2418" s="1"/>
      <c r="D2418" s="1"/>
    </row>
    <row r="2419" spans="1:4" x14ac:dyDescent="0.3">
      <c r="A2419" s="1"/>
      <c r="B2419" s="1"/>
      <c r="C2419" s="1"/>
      <c r="D2419" s="1"/>
    </row>
    <row r="2420" spans="1:4" x14ac:dyDescent="0.3">
      <c r="A2420" s="1"/>
      <c r="B2420" s="1"/>
      <c r="C2420" s="1"/>
      <c r="D2420" s="1"/>
    </row>
    <row r="2421" spans="1:4" x14ac:dyDescent="0.3">
      <c r="A2421" s="1"/>
      <c r="B2421" s="1"/>
      <c r="C2421" s="1"/>
      <c r="D2421" s="1"/>
    </row>
    <row r="2422" spans="1:4" x14ac:dyDescent="0.3">
      <c r="A2422" s="1"/>
      <c r="B2422" s="1"/>
      <c r="C2422" s="1"/>
      <c r="D2422" s="1"/>
    </row>
    <row r="2423" spans="1:4" x14ac:dyDescent="0.3">
      <c r="A2423" s="1"/>
      <c r="B2423" s="1"/>
      <c r="C2423" s="1"/>
      <c r="D2423" s="1"/>
    </row>
    <row r="2424" spans="1:4" x14ac:dyDescent="0.3">
      <c r="A2424" s="1"/>
      <c r="B2424" s="1"/>
      <c r="C2424" s="1"/>
      <c r="D2424" s="1"/>
    </row>
    <row r="2425" spans="1:4" x14ac:dyDescent="0.3">
      <c r="A2425" s="1"/>
      <c r="B2425" s="1"/>
      <c r="C2425" s="1"/>
      <c r="D2425" s="1"/>
    </row>
    <row r="2426" spans="1:4" x14ac:dyDescent="0.3">
      <c r="A2426" s="1"/>
      <c r="B2426" s="1"/>
      <c r="C2426" s="1"/>
      <c r="D2426" s="1"/>
    </row>
    <row r="2427" spans="1:4" x14ac:dyDescent="0.3">
      <c r="A2427" s="1"/>
      <c r="B2427" s="1"/>
      <c r="C2427" s="1"/>
      <c r="D2427" s="1"/>
    </row>
    <row r="2428" spans="1:4" x14ac:dyDescent="0.3">
      <c r="A2428" s="1"/>
      <c r="B2428" s="1"/>
      <c r="C2428" s="1"/>
      <c r="D2428" s="1"/>
    </row>
    <row r="2429" spans="1:4" x14ac:dyDescent="0.3">
      <c r="A2429" s="1"/>
      <c r="B2429" s="1"/>
      <c r="C2429" s="1"/>
      <c r="D2429" s="1"/>
    </row>
    <row r="2430" spans="1:4" x14ac:dyDescent="0.3">
      <c r="A2430" s="1"/>
      <c r="B2430" s="1"/>
      <c r="C2430" s="1"/>
      <c r="D2430" s="1"/>
    </row>
    <row r="2431" spans="1:4" x14ac:dyDescent="0.3">
      <c r="A2431" s="1"/>
      <c r="B2431" s="1"/>
      <c r="C2431" s="1"/>
      <c r="D2431" s="1"/>
    </row>
    <row r="2432" spans="1:4" x14ac:dyDescent="0.3">
      <c r="A2432" s="1"/>
      <c r="B2432" s="1"/>
      <c r="C2432" s="1"/>
      <c r="D2432" s="1"/>
    </row>
    <row r="2433" spans="1:4" x14ac:dyDescent="0.3">
      <c r="A2433" s="1"/>
      <c r="B2433" s="1"/>
      <c r="C2433" s="1"/>
      <c r="D2433" s="1"/>
    </row>
    <row r="2434" spans="1:4" x14ac:dyDescent="0.3">
      <c r="A2434" s="1"/>
      <c r="B2434" s="1"/>
      <c r="C2434" s="1"/>
      <c r="D2434" s="1"/>
    </row>
    <row r="2435" spans="1:4" x14ac:dyDescent="0.3">
      <c r="A2435" s="1"/>
      <c r="B2435" s="1"/>
      <c r="C2435" s="1"/>
      <c r="D2435" s="1"/>
    </row>
    <row r="2436" spans="1:4" x14ac:dyDescent="0.3">
      <c r="A2436" s="1"/>
      <c r="B2436" s="1"/>
      <c r="C2436" s="1"/>
      <c r="D2436" s="1"/>
    </row>
    <row r="2437" spans="1:4" x14ac:dyDescent="0.3">
      <c r="A2437" s="1"/>
      <c r="B2437" s="1"/>
      <c r="C2437" s="1"/>
      <c r="D2437" s="1"/>
    </row>
    <row r="2438" spans="1:4" x14ac:dyDescent="0.3">
      <c r="A2438" s="1"/>
      <c r="B2438" s="1"/>
      <c r="C2438" s="1"/>
      <c r="D2438" s="1"/>
    </row>
    <row r="2439" spans="1:4" x14ac:dyDescent="0.3">
      <c r="A2439" s="1"/>
      <c r="B2439" s="1"/>
      <c r="C2439" s="1"/>
      <c r="D2439" s="1"/>
    </row>
    <row r="2440" spans="1:4" x14ac:dyDescent="0.3">
      <c r="A2440" s="1"/>
      <c r="B2440" s="1"/>
      <c r="C2440" s="1"/>
      <c r="D2440" s="1"/>
    </row>
    <row r="2441" spans="1:4" x14ac:dyDescent="0.3">
      <c r="A2441" s="1"/>
      <c r="B2441" s="1"/>
      <c r="C2441" s="1"/>
      <c r="D2441" s="1"/>
    </row>
    <row r="2442" spans="1:4" x14ac:dyDescent="0.3">
      <c r="A2442" s="1"/>
      <c r="B2442" s="1"/>
      <c r="C2442" s="1"/>
      <c r="D2442" s="1"/>
    </row>
    <row r="2443" spans="1:4" x14ac:dyDescent="0.3">
      <c r="A2443" s="1"/>
      <c r="B2443" s="1"/>
      <c r="C2443" s="1"/>
      <c r="D2443" s="1"/>
    </row>
    <row r="2444" spans="1:4" x14ac:dyDescent="0.3">
      <c r="A2444" s="1"/>
      <c r="B2444" s="1"/>
      <c r="C2444" s="1"/>
      <c r="D2444" s="1"/>
    </row>
    <row r="2445" spans="1:4" x14ac:dyDescent="0.3">
      <c r="A2445" s="1"/>
      <c r="B2445" s="1"/>
      <c r="C2445" s="1"/>
      <c r="D2445" s="1"/>
    </row>
    <row r="2446" spans="1:4" x14ac:dyDescent="0.3">
      <c r="A2446" s="1"/>
      <c r="B2446" s="1"/>
      <c r="C2446" s="1"/>
      <c r="D2446" s="1"/>
    </row>
    <row r="2447" spans="1:4" x14ac:dyDescent="0.3">
      <c r="A2447" s="1"/>
      <c r="B2447" s="1"/>
      <c r="C2447" s="1"/>
      <c r="D2447" s="1"/>
    </row>
    <row r="2448" spans="1:4" x14ac:dyDescent="0.3">
      <c r="A2448" s="1"/>
      <c r="B2448" s="1"/>
      <c r="C2448" s="1"/>
      <c r="D2448" s="1"/>
    </row>
    <row r="2449" spans="1:4" x14ac:dyDescent="0.3">
      <c r="A2449" s="1"/>
      <c r="B2449" s="1"/>
      <c r="C2449" s="1"/>
      <c r="D2449" s="1"/>
    </row>
    <row r="2450" spans="1:4" x14ac:dyDescent="0.3">
      <c r="A2450" s="1"/>
      <c r="B2450" s="1"/>
      <c r="C2450" s="1"/>
      <c r="D2450" s="1"/>
    </row>
    <row r="2451" spans="1:4" x14ac:dyDescent="0.3">
      <c r="A2451" s="1"/>
      <c r="B2451" s="1"/>
      <c r="C2451" s="1"/>
      <c r="D2451" s="1"/>
    </row>
    <row r="2452" spans="1:4" x14ac:dyDescent="0.3">
      <c r="A2452" s="1"/>
      <c r="B2452" s="1"/>
      <c r="C2452" s="1"/>
      <c r="D2452" s="1"/>
    </row>
    <row r="2453" spans="1:4" x14ac:dyDescent="0.3">
      <c r="A2453" s="1"/>
      <c r="B2453" s="1"/>
      <c r="C2453" s="1"/>
      <c r="D2453" s="1"/>
    </row>
    <row r="2454" spans="1:4" x14ac:dyDescent="0.3">
      <c r="A2454" s="1"/>
      <c r="B2454" s="1"/>
      <c r="C2454" s="1"/>
      <c r="D2454" s="1"/>
    </row>
    <row r="2455" spans="1:4" x14ac:dyDescent="0.3">
      <c r="A2455" s="1"/>
      <c r="B2455" s="1"/>
      <c r="C2455" s="1"/>
      <c r="D2455" s="1"/>
    </row>
    <row r="2456" spans="1:4" x14ac:dyDescent="0.3">
      <c r="A2456" s="1"/>
      <c r="B2456" s="1"/>
      <c r="C2456" s="1"/>
      <c r="D2456" s="1"/>
    </row>
    <row r="2457" spans="1:4" x14ac:dyDescent="0.3">
      <c r="A2457" s="1"/>
      <c r="B2457" s="1"/>
      <c r="C2457" s="1"/>
      <c r="D2457" s="1"/>
    </row>
    <row r="2458" spans="1:4" x14ac:dyDescent="0.3">
      <c r="A2458" s="1"/>
      <c r="B2458" s="1"/>
      <c r="C2458" s="1"/>
      <c r="D2458" s="1"/>
    </row>
    <row r="2459" spans="1:4" x14ac:dyDescent="0.3">
      <c r="A2459" s="1"/>
      <c r="B2459" s="1"/>
      <c r="C2459" s="1"/>
      <c r="D2459" s="1"/>
    </row>
    <row r="2460" spans="1:4" x14ac:dyDescent="0.3">
      <c r="A2460" s="1"/>
      <c r="B2460" s="1"/>
      <c r="C2460" s="1"/>
      <c r="D2460" s="1"/>
    </row>
    <row r="2461" spans="1:4" x14ac:dyDescent="0.3">
      <c r="A2461" s="1"/>
      <c r="B2461" s="1"/>
      <c r="C2461" s="1"/>
      <c r="D2461" s="1"/>
    </row>
    <row r="2462" spans="1:4" x14ac:dyDescent="0.3">
      <c r="A2462" s="1"/>
      <c r="B2462" s="1"/>
      <c r="C2462" s="1"/>
      <c r="D2462" s="1"/>
    </row>
    <row r="2463" spans="1:4" x14ac:dyDescent="0.3">
      <c r="A2463" s="1"/>
      <c r="B2463" s="1"/>
      <c r="C2463" s="1"/>
      <c r="D2463" s="1"/>
    </row>
    <row r="2464" spans="1:4" x14ac:dyDescent="0.3">
      <c r="A2464" s="1"/>
      <c r="B2464" s="1"/>
      <c r="C2464" s="1"/>
      <c r="D2464" s="1"/>
    </row>
    <row r="2465" spans="1:4" x14ac:dyDescent="0.3">
      <c r="A2465" s="1"/>
      <c r="B2465" s="1"/>
      <c r="C2465" s="1"/>
      <c r="D2465" s="1"/>
    </row>
    <row r="2466" spans="1:4" x14ac:dyDescent="0.3">
      <c r="A2466" s="1"/>
      <c r="B2466" s="1"/>
      <c r="C2466" s="1"/>
      <c r="D2466" s="1"/>
    </row>
    <row r="2467" spans="1:4" x14ac:dyDescent="0.3">
      <c r="A2467" s="1"/>
      <c r="B2467" s="1"/>
      <c r="C2467" s="1"/>
      <c r="D2467" s="1"/>
    </row>
    <row r="2468" spans="1:4" x14ac:dyDescent="0.3">
      <c r="A2468" s="1"/>
      <c r="B2468" s="1"/>
      <c r="C2468" s="1"/>
      <c r="D2468" s="1"/>
    </row>
    <row r="2469" spans="1:4" x14ac:dyDescent="0.3">
      <c r="A2469" s="1"/>
      <c r="B2469" s="1"/>
      <c r="C2469" s="1"/>
      <c r="D2469" s="1"/>
    </row>
    <row r="2470" spans="1:4" x14ac:dyDescent="0.3">
      <c r="A2470" s="1"/>
      <c r="B2470" s="1"/>
      <c r="C2470" s="1"/>
      <c r="D2470" s="1"/>
    </row>
    <row r="2471" spans="1:4" x14ac:dyDescent="0.3">
      <c r="A2471" s="1"/>
      <c r="B2471" s="1"/>
      <c r="C2471" s="1"/>
      <c r="D2471" s="1"/>
    </row>
    <row r="2472" spans="1:4" x14ac:dyDescent="0.3">
      <c r="A2472" s="1"/>
      <c r="B2472" s="1"/>
      <c r="C2472" s="1"/>
      <c r="D2472" s="1"/>
    </row>
    <row r="2473" spans="1:4" x14ac:dyDescent="0.3">
      <c r="A2473" s="1"/>
      <c r="B2473" s="1"/>
      <c r="C2473" s="1"/>
      <c r="D2473" s="1"/>
    </row>
    <row r="2474" spans="1:4" x14ac:dyDescent="0.3">
      <c r="A2474" s="1"/>
      <c r="B2474" s="1"/>
      <c r="C2474" s="1"/>
      <c r="D2474" s="1"/>
    </row>
    <row r="2475" spans="1:4" x14ac:dyDescent="0.3">
      <c r="A2475" s="1"/>
      <c r="B2475" s="1"/>
      <c r="C2475" s="1"/>
      <c r="D2475" s="1"/>
    </row>
    <row r="2476" spans="1:4" x14ac:dyDescent="0.3">
      <c r="A2476" s="1"/>
      <c r="B2476" s="1"/>
      <c r="C2476" s="1"/>
      <c r="D2476" s="1"/>
    </row>
    <row r="2477" spans="1:4" x14ac:dyDescent="0.3">
      <c r="A2477" s="1"/>
      <c r="B2477" s="1"/>
      <c r="C2477" s="1"/>
      <c r="D2477" s="1"/>
    </row>
    <row r="2478" spans="1:4" x14ac:dyDescent="0.3">
      <c r="A2478" s="1"/>
      <c r="B2478" s="1"/>
      <c r="C2478" s="1"/>
      <c r="D2478" s="1"/>
    </row>
    <row r="2479" spans="1:4" x14ac:dyDescent="0.3">
      <c r="A2479" s="1"/>
      <c r="B2479" s="1"/>
      <c r="C2479" s="1"/>
      <c r="D2479" s="1"/>
    </row>
    <row r="2480" spans="1:4" x14ac:dyDescent="0.3">
      <c r="A2480" s="1"/>
      <c r="B2480" s="1"/>
      <c r="C2480" s="1"/>
      <c r="D2480" s="1"/>
    </row>
    <row r="2481" spans="1:4" x14ac:dyDescent="0.3">
      <c r="A2481" s="1"/>
      <c r="B2481" s="1"/>
      <c r="C2481" s="1"/>
      <c r="D2481" s="1"/>
    </row>
    <row r="2482" spans="1:4" x14ac:dyDescent="0.3">
      <c r="A2482" s="1"/>
      <c r="B2482" s="1"/>
      <c r="C2482" s="1"/>
      <c r="D2482" s="1"/>
    </row>
    <row r="2483" spans="1:4" x14ac:dyDescent="0.3">
      <c r="A2483" s="1"/>
      <c r="B2483" s="1"/>
      <c r="C2483" s="1"/>
      <c r="D2483" s="1"/>
    </row>
    <row r="2484" spans="1:4" x14ac:dyDescent="0.3">
      <c r="A2484" s="1"/>
      <c r="B2484" s="1"/>
      <c r="C2484" s="1"/>
      <c r="D2484" s="1"/>
    </row>
    <row r="2485" spans="1:4" x14ac:dyDescent="0.3">
      <c r="A2485" s="1"/>
      <c r="B2485" s="1"/>
      <c r="C2485" s="1"/>
      <c r="D2485" s="1"/>
    </row>
    <row r="2486" spans="1:4" x14ac:dyDescent="0.3">
      <c r="A2486" s="1"/>
      <c r="B2486" s="1"/>
      <c r="C2486" s="1"/>
      <c r="D2486" s="1"/>
    </row>
    <row r="2487" spans="1:4" x14ac:dyDescent="0.3">
      <c r="A2487" s="1"/>
      <c r="B2487" s="1"/>
      <c r="C2487" s="1"/>
      <c r="D2487" s="1"/>
    </row>
    <row r="2488" spans="1:4" x14ac:dyDescent="0.3">
      <c r="A2488" s="1"/>
      <c r="B2488" s="1"/>
      <c r="C2488" s="1"/>
      <c r="D2488" s="1"/>
    </row>
    <row r="2489" spans="1:4" x14ac:dyDescent="0.3">
      <c r="A2489" s="1"/>
      <c r="B2489" s="1"/>
      <c r="C2489" s="1"/>
      <c r="D2489" s="1"/>
    </row>
    <row r="2490" spans="1:4" x14ac:dyDescent="0.3">
      <c r="A2490" s="1"/>
      <c r="B2490" s="1"/>
      <c r="C2490" s="1"/>
      <c r="D2490" s="1"/>
    </row>
    <row r="2491" spans="1:4" x14ac:dyDescent="0.3">
      <c r="A2491" s="1"/>
      <c r="B2491" s="1"/>
      <c r="C2491" s="1"/>
      <c r="D2491" s="1"/>
    </row>
    <row r="2492" spans="1:4" x14ac:dyDescent="0.3">
      <c r="A2492" s="1"/>
      <c r="B2492" s="1"/>
      <c r="C2492" s="1"/>
      <c r="D2492" s="1"/>
    </row>
    <row r="2493" spans="1:4" x14ac:dyDescent="0.3">
      <c r="A2493" s="1"/>
      <c r="B2493" s="1"/>
      <c r="C2493" s="1"/>
      <c r="D2493" s="1"/>
    </row>
    <row r="2494" spans="1:4" x14ac:dyDescent="0.3">
      <c r="A2494" s="1"/>
      <c r="B2494" s="1"/>
      <c r="C2494" s="1"/>
      <c r="D2494" s="1"/>
    </row>
    <row r="2495" spans="1:4" x14ac:dyDescent="0.3">
      <c r="A2495" s="1"/>
      <c r="B2495" s="1"/>
      <c r="C2495" s="1"/>
      <c r="D2495" s="1"/>
    </row>
    <row r="2496" spans="1:4" x14ac:dyDescent="0.3">
      <c r="A2496" s="1"/>
      <c r="B2496" s="1"/>
      <c r="C2496" s="1"/>
      <c r="D2496" s="1"/>
    </row>
    <row r="2497" spans="1:4" x14ac:dyDescent="0.3">
      <c r="A2497" s="1"/>
      <c r="B2497" s="1"/>
      <c r="C2497" s="1"/>
      <c r="D2497" s="1"/>
    </row>
    <row r="2498" spans="1:4" x14ac:dyDescent="0.3">
      <c r="A2498" s="1"/>
      <c r="B2498" s="1"/>
      <c r="C2498" s="1"/>
      <c r="D2498" s="1"/>
    </row>
    <row r="2499" spans="1:4" x14ac:dyDescent="0.3">
      <c r="A2499" s="1"/>
      <c r="B2499" s="1"/>
      <c r="C2499" s="1"/>
      <c r="D2499" s="1"/>
    </row>
    <row r="2500" spans="1:4" x14ac:dyDescent="0.3">
      <c r="A2500" s="1"/>
      <c r="B2500" s="1"/>
      <c r="C2500" s="1"/>
      <c r="D2500" s="1"/>
    </row>
    <row r="2501" spans="1:4" x14ac:dyDescent="0.3">
      <c r="A2501" s="1"/>
      <c r="B2501" s="1"/>
      <c r="C2501" s="1"/>
      <c r="D2501" s="1"/>
    </row>
    <row r="2502" spans="1:4" x14ac:dyDescent="0.3">
      <c r="A2502" s="1"/>
      <c r="B2502" s="1"/>
      <c r="C2502" s="1"/>
      <c r="D2502" s="1"/>
    </row>
    <row r="2503" spans="1:4" x14ac:dyDescent="0.3">
      <c r="A2503" s="1"/>
      <c r="B2503" s="1"/>
      <c r="C2503" s="1"/>
      <c r="D2503" s="1"/>
    </row>
    <row r="2504" spans="1:4" x14ac:dyDescent="0.3">
      <c r="A2504" s="1"/>
      <c r="B2504" s="1"/>
      <c r="C2504" s="1"/>
      <c r="D2504" s="1"/>
    </row>
    <row r="2505" spans="1:4" x14ac:dyDescent="0.3">
      <c r="A2505" s="1"/>
      <c r="B2505" s="1"/>
      <c r="C2505" s="1"/>
      <c r="D2505" s="1"/>
    </row>
    <row r="2506" spans="1:4" x14ac:dyDescent="0.3">
      <c r="A2506" s="1"/>
      <c r="B2506" s="1"/>
      <c r="C2506" s="1"/>
      <c r="D2506" s="1"/>
    </row>
    <row r="2507" spans="1:4" x14ac:dyDescent="0.3">
      <c r="A2507" s="1"/>
      <c r="B2507" s="1"/>
      <c r="C2507" s="1"/>
      <c r="D2507" s="1"/>
    </row>
    <row r="2508" spans="1:4" x14ac:dyDescent="0.3">
      <c r="A2508" s="1"/>
      <c r="B2508" s="1"/>
      <c r="C2508" s="1"/>
      <c r="D2508" s="1"/>
    </row>
    <row r="2509" spans="1:4" x14ac:dyDescent="0.3">
      <c r="A2509" s="1"/>
      <c r="B2509" s="1"/>
      <c r="C2509" s="1"/>
      <c r="D2509" s="1"/>
    </row>
    <row r="2510" spans="1:4" x14ac:dyDescent="0.3">
      <c r="A2510" s="1"/>
      <c r="B2510" s="1"/>
      <c r="C2510" s="1"/>
      <c r="D2510" s="1"/>
    </row>
    <row r="2511" spans="1:4" x14ac:dyDescent="0.3">
      <c r="A2511" s="1"/>
      <c r="B2511" s="1"/>
      <c r="C2511" s="1"/>
      <c r="D2511" s="1"/>
    </row>
    <row r="2512" spans="1:4" x14ac:dyDescent="0.3">
      <c r="A2512" s="1"/>
      <c r="B2512" s="1"/>
      <c r="C2512" s="1"/>
      <c r="D2512" s="1"/>
    </row>
    <row r="2513" spans="1:4" x14ac:dyDescent="0.3">
      <c r="A2513" s="1"/>
      <c r="B2513" s="1"/>
      <c r="C2513" s="1"/>
      <c r="D2513" s="1"/>
    </row>
    <row r="2514" spans="1:4" x14ac:dyDescent="0.3">
      <c r="A2514" s="1"/>
      <c r="B2514" s="1"/>
      <c r="C2514" s="1"/>
      <c r="D2514" s="1"/>
    </row>
    <row r="2515" spans="1:4" x14ac:dyDescent="0.3">
      <c r="A2515" s="1"/>
      <c r="B2515" s="1"/>
      <c r="C2515" s="1"/>
      <c r="D2515" s="1"/>
    </row>
    <row r="2516" spans="1:4" x14ac:dyDescent="0.3">
      <c r="A2516" s="1"/>
      <c r="B2516" s="1"/>
      <c r="C2516" s="1"/>
      <c r="D2516" s="1"/>
    </row>
    <row r="2517" spans="1:4" x14ac:dyDescent="0.3">
      <c r="A2517" s="1"/>
      <c r="B2517" s="1"/>
      <c r="C2517" s="1"/>
      <c r="D2517" s="1"/>
    </row>
    <row r="2518" spans="1:4" x14ac:dyDescent="0.3">
      <c r="A2518" s="1"/>
      <c r="B2518" s="1"/>
      <c r="C2518" s="1"/>
      <c r="D2518" s="1"/>
    </row>
    <row r="2519" spans="1:4" x14ac:dyDescent="0.3">
      <c r="A2519" s="1"/>
      <c r="B2519" s="1"/>
      <c r="C2519" s="1"/>
      <c r="D2519" s="1"/>
    </row>
    <row r="2520" spans="1:4" x14ac:dyDescent="0.3">
      <c r="A2520" s="1"/>
      <c r="B2520" s="1"/>
      <c r="C2520" s="1"/>
      <c r="D2520" s="1"/>
    </row>
    <row r="2521" spans="1:4" x14ac:dyDescent="0.3">
      <c r="A2521" s="1"/>
      <c r="B2521" s="1"/>
      <c r="C2521" s="1"/>
      <c r="D2521" s="1"/>
    </row>
    <row r="2522" spans="1:4" x14ac:dyDescent="0.3">
      <c r="A2522" s="1"/>
      <c r="B2522" s="1"/>
      <c r="C2522" s="1"/>
      <c r="D2522" s="1"/>
    </row>
    <row r="2523" spans="1:4" x14ac:dyDescent="0.3">
      <c r="A2523" s="1"/>
      <c r="B2523" s="1"/>
      <c r="C2523" s="1"/>
      <c r="D2523" s="1"/>
    </row>
    <row r="2524" spans="1:4" x14ac:dyDescent="0.3">
      <c r="A2524" s="1"/>
      <c r="B2524" s="1"/>
      <c r="C2524" s="1"/>
      <c r="D2524" s="1"/>
    </row>
    <row r="2525" spans="1:4" x14ac:dyDescent="0.3">
      <c r="A2525" s="1"/>
      <c r="B2525" s="1"/>
      <c r="C2525" s="1"/>
      <c r="D2525" s="1"/>
    </row>
    <row r="2526" spans="1:4" x14ac:dyDescent="0.3">
      <c r="A2526" s="1"/>
      <c r="B2526" s="1"/>
      <c r="C2526" s="1"/>
      <c r="D2526" s="1"/>
    </row>
    <row r="2527" spans="1:4" x14ac:dyDescent="0.3">
      <c r="A2527" s="1"/>
      <c r="B2527" s="1"/>
      <c r="C2527" s="1"/>
      <c r="D2527" s="1"/>
    </row>
    <row r="2528" spans="1:4" x14ac:dyDescent="0.3">
      <c r="A2528" s="1"/>
      <c r="B2528" s="1"/>
      <c r="C2528" s="1"/>
      <c r="D2528" s="1"/>
    </row>
    <row r="2529" spans="1:4" x14ac:dyDescent="0.3">
      <c r="A2529" s="1"/>
      <c r="B2529" s="1"/>
      <c r="C2529" s="1"/>
      <c r="D2529" s="1"/>
    </row>
    <row r="2530" spans="1:4" x14ac:dyDescent="0.3">
      <c r="A2530" s="1"/>
      <c r="B2530" s="1"/>
      <c r="C2530" s="1"/>
      <c r="D2530" s="1"/>
    </row>
    <row r="2531" spans="1:4" x14ac:dyDescent="0.3">
      <c r="A2531" s="1"/>
      <c r="B2531" s="1"/>
      <c r="C2531" s="1"/>
      <c r="D2531" s="1"/>
    </row>
    <row r="2532" spans="1:4" x14ac:dyDescent="0.3">
      <c r="A2532" s="1"/>
      <c r="B2532" s="1"/>
      <c r="C2532" s="1"/>
      <c r="D2532" s="1"/>
    </row>
    <row r="2533" spans="1:4" x14ac:dyDescent="0.3">
      <c r="A2533" s="1"/>
      <c r="B2533" s="1"/>
      <c r="C2533" s="1"/>
      <c r="D2533" s="1"/>
    </row>
    <row r="2534" spans="1:4" x14ac:dyDescent="0.3">
      <c r="A2534" s="1"/>
      <c r="B2534" s="1"/>
      <c r="C2534" s="1"/>
      <c r="D2534" s="1"/>
    </row>
    <row r="2535" spans="1:4" x14ac:dyDescent="0.3">
      <c r="A2535" s="1"/>
      <c r="B2535" s="1"/>
      <c r="C2535" s="1"/>
      <c r="D2535" s="1"/>
    </row>
    <row r="2536" spans="1:4" x14ac:dyDescent="0.3">
      <c r="A2536" s="1"/>
      <c r="B2536" s="1"/>
      <c r="C2536" s="1"/>
      <c r="D2536" s="1"/>
    </row>
    <row r="2537" spans="1:4" x14ac:dyDescent="0.3">
      <c r="A2537" s="1"/>
      <c r="B2537" s="1"/>
      <c r="C2537" s="1"/>
      <c r="D2537" s="1"/>
    </row>
    <row r="2538" spans="1:4" x14ac:dyDescent="0.3">
      <c r="A2538" s="1"/>
      <c r="B2538" s="1"/>
      <c r="C2538" s="1"/>
      <c r="D2538" s="1"/>
    </row>
    <row r="2539" spans="1:4" x14ac:dyDescent="0.3">
      <c r="A2539" s="1"/>
      <c r="B2539" s="1"/>
      <c r="C2539" s="1"/>
      <c r="D2539" s="1"/>
    </row>
    <row r="2540" spans="1:4" x14ac:dyDescent="0.3">
      <c r="A2540" s="1"/>
      <c r="B2540" s="1"/>
      <c r="C2540" s="1"/>
      <c r="D2540" s="1"/>
    </row>
    <row r="2541" spans="1:4" x14ac:dyDescent="0.3">
      <c r="A2541" s="1"/>
      <c r="B2541" s="1"/>
      <c r="C2541" s="1"/>
      <c r="D2541" s="1"/>
    </row>
    <row r="2542" spans="1:4" x14ac:dyDescent="0.3">
      <c r="A2542" s="1"/>
      <c r="B2542" s="1"/>
      <c r="C2542" s="1"/>
      <c r="D2542" s="1"/>
    </row>
    <row r="2543" spans="1:4" x14ac:dyDescent="0.3">
      <c r="A2543" s="1"/>
      <c r="B2543" s="1"/>
      <c r="C2543" s="1"/>
      <c r="D2543" s="1"/>
    </row>
    <row r="2544" spans="1:4" x14ac:dyDescent="0.3">
      <c r="A2544" s="1"/>
      <c r="B2544" s="1"/>
      <c r="C2544" s="1"/>
      <c r="D2544" s="1"/>
    </row>
    <row r="2545" spans="1:4" x14ac:dyDescent="0.3">
      <c r="A2545" s="1"/>
      <c r="B2545" s="1"/>
      <c r="C2545" s="1"/>
      <c r="D2545" s="1"/>
    </row>
    <row r="2546" spans="1:4" x14ac:dyDescent="0.3">
      <c r="A2546" s="1"/>
      <c r="B2546" s="1"/>
      <c r="C2546" s="1"/>
      <c r="D2546" s="1"/>
    </row>
    <row r="2547" spans="1:4" x14ac:dyDescent="0.3">
      <c r="A2547" s="1"/>
      <c r="B2547" s="1"/>
      <c r="C2547" s="1"/>
      <c r="D2547" s="1"/>
    </row>
    <row r="2548" spans="1:4" x14ac:dyDescent="0.3">
      <c r="A2548" s="1"/>
      <c r="B2548" s="1"/>
      <c r="C2548" s="1"/>
      <c r="D2548" s="1"/>
    </row>
    <row r="2549" spans="1:4" x14ac:dyDescent="0.3">
      <c r="A2549" s="1"/>
      <c r="B2549" s="1"/>
      <c r="C2549" s="1"/>
      <c r="D2549" s="1"/>
    </row>
    <row r="2550" spans="1:4" x14ac:dyDescent="0.3">
      <c r="A2550" s="1"/>
      <c r="B2550" s="1"/>
      <c r="C2550" s="1"/>
      <c r="D2550" s="1"/>
    </row>
    <row r="2551" spans="1:4" x14ac:dyDescent="0.3">
      <c r="A2551" s="1"/>
      <c r="B2551" s="1"/>
      <c r="C2551" s="1"/>
      <c r="D2551" s="1"/>
    </row>
    <row r="2552" spans="1:4" x14ac:dyDescent="0.3">
      <c r="A2552" s="1"/>
      <c r="B2552" s="1"/>
      <c r="C2552" s="1"/>
      <c r="D2552" s="1"/>
    </row>
    <row r="2553" spans="1:4" x14ac:dyDescent="0.3">
      <c r="A2553" s="1"/>
      <c r="B2553" s="1"/>
      <c r="C2553" s="1"/>
      <c r="D2553" s="1"/>
    </row>
    <row r="2554" spans="1:4" x14ac:dyDescent="0.3">
      <c r="A2554" s="1"/>
      <c r="B2554" s="1"/>
      <c r="C2554" s="1"/>
      <c r="D2554" s="1"/>
    </row>
    <row r="2555" spans="1:4" x14ac:dyDescent="0.3">
      <c r="A2555" s="1"/>
      <c r="B2555" s="1"/>
      <c r="C2555" s="1"/>
      <c r="D2555" s="1"/>
    </row>
    <row r="2556" spans="1:4" x14ac:dyDescent="0.3">
      <c r="A2556" s="1"/>
      <c r="B2556" s="1"/>
      <c r="C2556" s="1"/>
      <c r="D2556" s="1"/>
    </row>
    <row r="2557" spans="1:4" x14ac:dyDescent="0.3">
      <c r="A2557" s="1"/>
      <c r="B2557" s="1"/>
      <c r="C2557" s="1"/>
      <c r="D2557" s="1"/>
    </row>
    <row r="2558" spans="1:4" x14ac:dyDescent="0.3">
      <c r="A2558" s="1"/>
      <c r="B2558" s="1"/>
      <c r="C2558" s="1"/>
      <c r="D2558" s="1"/>
    </row>
    <row r="2559" spans="1:4" x14ac:dyDescent="0.3">
      <c r="A2559" s="1"/>
      <c r="B2559" s="1"/>
      <c r="C2559" s="1"/>
      <c r="D2559" s="1"/>
    </row>
    <row r="2560" spans="1:4" x14ac:dyDescent="0.3">
      <c r="A2560" s="1"/>
      <c r="B2560" s="1"/>
      <c r="C2560" s="1"/>
      <c r="D2560" s="1"/>
    </row>
    <row r="2561" spans="1:4" x14ac:dyDescent="0.3">
      <c r="A2561" s="1"/>
      <c r="B2561" s="1"/>
      <c r="C2561" s="1"/>
      <c r="D2561" s="1"/>
    </row>
    <row r="2562" spans="1:4" x14ac:dyDescent="0.3">
      <c r="A2562" s="1"/>
      <c r="B2562" s="1"/>
      <c r="C2562" s="1"/>
      <c r="D2562" s="1"/>
    </row>
    <row r="2563" spans="1:4" x14ac:dyDescent="0.3">
      <c r="A2563" s="1"/>
      <c r="B2563" s="1"/>
      <c r="C2563" s="1"/>
      <c r="D2563" s="1"/>
    </row>
    <row r="2564" spans="1:4" x14ac:dyDescent="0.3">
      <c r="A2564" s="1"/>
      <c r="B2564" s="1"/>
      <c r="C2564" s="1"/>
      <c r="D2564" s="1"/>
    </row>
    <row r="2565" spans="1:4" x14ac:dyDescent="0.3">
      <c r="A2565" s="1"/>
      <c r="B2565" s="1"/>
      <c r="C2565" s="1"/>
      <c r="D2565" s="1"/>
    </row>
    <row r="2566" spans="1:4" x14ac:dyDescent="0.3">
      <c r="A2566" s="1"/>
      <c r="B2566" s="1"/>
      <c r="C2566" s="1"/>
      <c r="D2566" s="1"/>
    </row>
    <row r="2567" spans="1:4" x14ac:dyDescent="0.3">
      <c r="A2567" s="1"/>
      <c r="B2567" s="1"/>
      <c r="C2567" s="1"/>
      <c r="D2567" s="1"/>
    </row>
    <row r="2568" spans="1:4" x14ac:dyDescent="0.3">
      <c r="A2568" s="1"/>
      <c r="B2568" s="1"/>
      <c r="C2568" s="1"/>
      <c r="D2568" s="1"/>
    </row>
    <row r="2569" spans="1:4" x14ac:dyDescent="0.3">
      <c r="A2569" s="1"/>
      <c r="B2569" s="1"/>
      <c r="C2569" s="1"/>
      <c r="D2569" s="1"/>
    </row>
    <row r="2570" spans="1:4" x14ac:dyDescent="0.3">
      <c r="A2570" s="1"/>
      <c r="B2570" s="1"/>
      <c r="C2570" s="1"/>
      <c r="D2570" s="1"/>
    </row>
    <row r="2571" spans="1:4" x14ac:dyDescent="0.3">
      <c r="A2571" s="1"/>
      <c r="B2571" s="1"/>
      <c r="C2571" s="1"/>
      <c r="D2571" s="1"/>
    </row>
    <row r="2572" spans="1:4" x14ac:dyDescent="0.3">
      <c r="A2572" s="1"/>
      <c r="B2572" s="1"/>
      <c r="C2572" s="1"/>
      <c r="D2572" s="1"/>
    </row>
    <row r="2573" spans="1:4" x14ac:dyDescent="0.3">
      <c r="A2573" s="1"/>
      <c r="B2573" s="1"/>
      <c r="C2573" s="1"/>
      <c r="D2573" s="1"/>
    </row>
    <row r="2574" spans="1:4" x14ac:dyDescent="0.3">
      <c r="A2574" s="1"/>
      <c r="B2574" s="1"/>
      <c r="C2574" s="1"/>
      <c r="D2574" s="1"/>
    </row>
    <row r="2575" spans="1:4" x14ac:dyDescent="0.3">
      <c r="A2575" s="1"/>
      <c r="B2575" s="1"/>
      <c r="C2575" s="1"/>
      <c r="D2575" s="1"/>
    </row>
    <row r="2576" spans="1:4" x14ac:dyDescent="0.3">
      <c r="A2576" s="1"/>
      <c r="B2576" s="1"/>
      <c r="C2576" s="1"/>
      <c r="D2576" s="1"/>
    </row>
    <row r="2577" spans="1:4" x14ac:dyDescent="0.3">
      <c r="A2577" s="1"/>
      <c r="B2577" s="1"/>
      <c r="C2577" s="1"/>
      <c r="D2577" s="1"/>
    </row>
    <row r="2578" spans="1:4" x14ac:dyDescent="0.3">
      <c r="A2578" s="1"/>
      <c r="B2578" s="1"/>
      <c r="C2578" s="1"/>
      <c r="D2578" s="1"/>
    </row>
    <row r="2579" spans="1:4" x14ac:dyDescent="0.3">
      <c r="A2579" s="1"/>
      <c r="B2579" s="1"/>
      <c r="C2579" s="1"/>
      <c r="D2579" s="1"/>
    </row>
    <row r="2580" spans="1:4" x14ac:dyDescent="0.3">
      <c r="A2580" s="1"/>
      <c r="B2580" s="1"/>
      <c r="C2580" s="1"/>
      <c r="D2580" s="1"/>
    </row>
    <row r="2581" spans="1:4" x14ac:dyDescent="0.3">
      <c r="A2581" s="1"/>
      <c r="B2581" s="1"/>
      <c r="C2581" s="1"/>
      <c r="D2581" s="1"/>
    </row>
    <row r="2582" spans="1:4" x14ac:dyDescent="0.3">
      <c r="A2582" s="1"/>
      <c r="B2582" s="1"/>
      <c r="C2582" s="1"/>
      <c r="D2582" s="1"/>
    </row>
    <row r="2583" spans="1:4" x14ac:dyDescent="0.3">
      <c r="A2583" s="1"/>
      <c r="B2583" s="1"/>
      <c r="C2583" s="1"/>
      <c r="D2583" s="1"/>
    </row>
    <row r="2584" spans="1:4" x14ac:dyDescent="0.3">
      <c r="A2584" s="1"/>
      <c r="B2584" s="1"/>
      <c r="C2584" s="1"/>
      <c r="D2584" s="1"/>
    </row>
    <row r="2585" spans="1:4" x14ac:dyDescent="0.3">
      <c r="A2585" s="1"/>
      <c r="B2585" s="1"/>
      <c r="C2585" s="1"/>
      <c r="D2585" s="1"/>
    </row>
    <row r="2586" spans="1:4" x14ac:dyDescent="0.3">
      <c r="A2586" s="1"/>
      <c r="B2586" s="1"/>
      <c r="C2586" s="1"/>
      <c r="D2586" s="1"/>
    </row>
    <row r="2587" spans="1:4" x14ac:dyDescent="0.3">
      <c r="A2587" s="1"/>
      <c r="B2587" s="1"/>
      <c r="C2587" s="1"/>
      <c r="D2587" s="1"/>
    </row>
    <row r="2588" spans="1:4" x14ac:dyDescent="0.3">
      <c r="A2588" s="1"/>
      <c r="B2588" s="1"/>
      <c r="C2588" s="1"/>
      <c r="D2588" s="1"/>
    </row>
    <row r="2589" spans="1:4" x14ac:dyDescent="0.3">
      <c r="A2589" s="1"/>
      <c r="B2589" s="1"/>
      <c r="C2589" s="1"/>
      <c r="D2589" s="1"/>
    </row>
    <row r="2590" spans="1:4" x14ac:dyDescent="0.3">
      <c r="A2590" s="1"/>
      <c r="B2590" s="1"/>
      <c r="C2590" s="1"/>
      <c r="D2590" s="1"/>
    </row>
    <row r="2591" spans="1:4" x14ac:dyDescent="0.3">
      <c r="A2591" s="1"/>
      <c r="B2591" s="1"/>
      <c r="C2591" s="1"/>
      <c r="D2591" s="1"/>
    </row>
    <row r="2592" spans="1:4" x14ac:dyDescent="0.3">
      <c r="A2592" s="1"/>
      <c r="B2592" s="1"/>
      <c r="C2592" s="1"/>
      <c r="D2592" s="1"/>
    </row>
    <row r="2593" spans="1:4" x14ac:dyDescent="0.3">
      <c r="A2593" s="1"/>
      <c r="B2593" s="1"/>
      <c r="C2593" s="1"/>
      <c r="D2593" s="1"/>
    </row>
    <row r="2594" spans="1:4" x14ac:dyDescent="0.3">
      <c r="A2594" s="1"/>
      <c r="B2594" s="1"/>
      <c r="C2594" s="1"/>
      <c r="D2594" s="1"/>
    </row>
    <row r="2595" spans="1:4" x14ac:dyDescent="0.3">
      <c r="A2595" s="1"/>
      <c r="B2595" s="1"/>
      <c r="C2595" s="1"/>
      <c r="D2595" s="1"/>
    </row>
    <row r="2596" spans="1:4" x14ac:dyDescent="0.3">
      <c r="A2596" s="1"/>
      <c r="B2596" s="1"/>
      <c r="C2596" s="1"/>
      <c r="D2596" s="1"/>
    </row>
    <row r="2597" spans="1:4" x14ac:dyDescent="0.3">
      <c r="A2597" s="1"/>
      <c r="B2597" s="1"/>
      <c r="C2597" s="1"/>
      <c r="D2597" s="1"/>
    </row>
    <row r="2598" spans="1:4" x14ac:dyDescent="0.3">
      <c r="A2598" s="1"/>
      <c r="B2598" s="1"/>
      <c r="C2598" s="1"/>
      <c r="D2598" s="1"/>
    </row>
    <row r="2599" spans="1:4" x14ac:dyDescent="0.3">
      <c r="A2599" s="1"/>
      <c r="B2599" s="1"/>
      <c r="C2599" s="1"/>
      <c r="D2599" s="1"/>
    </row>
    <row r="2600" spans="1:4" x14ac:dyDescent="0.3">
      <c r="A2600" s="1"/>
      <c r="B2600" s="1"/>
      <c r="C2600" s="1"/>
      <c r="D2600" s="1"/>
    </row>
    <row r="2601" spans="1:4" x14ac:dyDescent="0.3">
      <c r="A2601" s="1"/>
      <c r="B2601" s="1"/>
      <c r="C2601" s="1"/>
      <c r="D2601" s="1"/>
    </row>
    <row r="2602" spans="1:4" x14ac:dyDescent="0.3">
      <c r="A2602" s="1"/>
      <c r="B2602" s="1"/>
      <c r="C2602" s="1"/>
      <c r="D2602" s="1"/>
    </row>
    <row r="2603" spans="1:4" x14ac:dyDescent="0.3">
      <c r="A2603" s="1"/>
      <c r="B2603" s="1"/>
      <c r="C2603" s="1"/>
      <c r="D2603" s="1"/>
    </row>
    <row r="2604" spans="1:4" x14ac:dyDescent="0.3">
      <c r="A2604" s="1"/>
      <c r="B2604" s="1"/>
      <c r="C2604" s="1"/>
      <c r="D2604" s="1"/>
    </row>
    <row r="2605" spans="1:4" x14ac:dyDescent="0.3">
      <c r="A2605" s="1"/>
      <c r="B2605" s="1"/>
      <c r="C2605" s="1"/>
      <c r="D2605" s="1"/>
    </row>
    <row r="2606" spans="1:4" x14ac:dyDescent="0.3">
      <c r="A2606" s="1"/>
      <c r="B2606" s="1"/>
      <c r="C2606" s="1"/>
      <c r="D2606" s="1"/>
    </row>
    <row r="2607" spans="1:4" x14ac:dyDescent="0.3">
      <c r="A2607" s="1"/>
      <c r="B2607" s="1"/>
      <c r="C2607" s="1"/>
      <c r="D2607" s="1"/>
    </row>
    <row r="2608" spans="1:4" x14ac:dyDescent="0.3">
      <c r="A2608" s="1"/>
      <c r="B2608" s="1"/>
      <c r="C2608" s="1"/>
      <c r="D2608" s="1"/>
    </row>
    <row r="2609" spans="1:4" x14ac:dyDescent="0.3">
      <c r="A2609" s="1"/>
      <c r="B2609" s="1"/>
      <c r="C2609" s="1"/>
      <c r="D2609" s="1"/>
    </row>
    <row r="2610" spans="1:4" x14ac:dyDescent="0.3">
      <c r="A2610" s="1"/>
      <c r="B2610" s="1"/>
      <c r="C2610" s="1"/>
      <c r="D2610" s="1"/>
    </row>
    <row r="2611" spans="1:4" x14ac:dyDescent="0.3">
      <c r="A2611" s="1"/>
      <c r="B2611" s="1"/>
      <c r="C2611" s="1"/>
      <c r="D2611" s="1"/>
    </row>
    <row r="2612" spans="1:4" x14ac:dyDescent="0.3">
      <c r="A2612" s="1"/>
      <c r="B2612" s="1"/>
      <c r="C2612" s="1"/>
      <c r="D2612" s="1"/>
    </row>
    <row r="2613" spans="1:4" x14ac:dyDescent="0.3">
      <c r="A2613" s="1"/>
      <c r="B2613" s="1"/>
      <c r="C2613" s="1"/>
      <c r="D2613" s="1"/>
    </row>
    <row r="2614" spans="1:4" x14ac:dyDescent="0.3">
      <c r="A2614" s="1"/>
      <c r="B2614" s="1"/>
      <c r="C2614" s="1"/>
      <c r="D2614" s="1"/>
    </row>
    <row r="2615" spans="1:4" x14ac:dyDescent="0.3">
      <c r="A2615" s="1"/>
      <c r="B2615" s="1"/>
      <c r="C2615" s="1"/>
      <c r="D2615" s="1"/>
    </row>
    <row r="2616" spans="1:4" x14ac:dyDescent="0.3">
      <c r="A2616" s="1"/>
      <c r="B2616" s="1"/>
      <c r="C2616" s="1"/>
      <c r="D2616" s="1"/>
    </row>
    <row r="2617" spans="1:4" x14ac:dyDescent="0.3">
      <c r="A2617" s="1"/>
      <c r="B2617" s="1"/>
      <c r="C2617" s="1"/>
      <c r="D2617" s="1"/>
    </row>
    <row r="2618" spans="1:4" x14ac:dyDescent="0.3">
      <c r="A2618" s="1"/>
      <c r="B2618" s="1"/>
      <c r="C2618" s="1"/>
      <c r="D2618" s="1"/>
    </row>
    <row r="2619" spans="1:4" x14ac:dyDescent="0.3">
      <c r="A2619" s="1"/>
      <c r="B2619" s="1"/>
      <c r="C2619" s="1"/>
      <c r="D2619" s="1"/>
    </row>
    <row r="2620" spans="1:4" x14ac:dyDescent="0.3">
      <c r="A2620" s="1"/>
      <c r="B2620" s="1"/>
      <c r="C2620" s="1"/>
      <c r="D2620" s="1"/>
    </row>
    <row r="2621" spans="1:4" x14ac:dyDescent="0.3">
      <c r="A2621" s="1"/>
      <c r="B2621" s="1"/>
      <c r="C2621" s="1"/>
      <c r="D2621" s="1"/>
    </row>
    <row r="2622" spans="1:4" x14ac:dyDescent="0.3">
      <c r="A2622" s="1"/>
      <c r="B2622" s="1"/>
      <c r="C2622" s="1"/>
      <c r="D2622" s="1"/>
    </row>
    <row r="2623" spans="1:4" x14ac:dyDescent="0.3">
      <c r="A2623" s="1"/>
      <c r="B2623" s="1"/>
      <c r="C2623" s="1"/>
      <c r="D2623" s="1"/>
    </row>
    <row r="2624" spans="1:4" x14ac:dyDescent="0.3">
      <c r="A2624" s="1"/>
      <c r="B2624" s="1"/>
      <c r="C2624" s="1"/>
      <c r="D2624" s="1"/>
    </row>
    <row r="2625" spans="1:4" x14ac:dyDescent="0.3">
      <c r="A2625" s="1"/>
      <c r="B2625" s="1"/>
      <c r="C2625" s="1"/>
      <c r="D2625" s="1"/>
    </row>
    <row r="2626" spans="1:4" x14ac:dyDescent="0.3">
      <c r="A2626" s="1"/>
      <c r="B2626" s="1"/>
      <c r="C2626" s="1"/>
      <c r="D2626" s="1"/>
    </row>
    <row r="2627" spans="1:4" x14ac:dyDescent="0.3">
      <c r="A2627" s="1"/>
      <c r="B2627" s="1"/>
      <c r="C2627" s="1"/>
      <c r="D2627" s="1"/>
    </row>
    <row r="2628" spans="1:4" x14ac:dyDescent="0.3">
      <c r="A2628" s="1"/>
      <c r="B2628" s="1"/>
      <c r="C2628" s="1"/>
      <c r="D2628" s="1"/>
    </row>
    <row r="2629" spans="1:4" x14ac:dyDescent="0.3">
      <c r="A2629" s="1"/>
      <c r="B2629" s="1"/>
      <c r="C2629" s="1"/>
      <c r="D2629" s="1"/>
    </row>
    <row r="2630" spans="1:4" x14ac:dyDescent="0.3">
      <c r="A2630" s="1"/>
      <c r="B2630" s="1"/>
      <c r="C2630" s="1"/>
      <c r="D2630" s="1"/>
    </row>
    <row r="2631" spans="1:4" x14ac:dyDescent="0.3">
      <c r="A2631" s="1"/>
      <c r="B2631" s="1"/>
      <c r="C2631" s="1"/>
      <c r="D2631" s="1"/>
    </row>
    <row r="2632" spans="1:4" x14ac:dyDescent="0.3">
      <c r="A2632" s="1"/>
      <c r="B2632" s="1"/>
      <c r="C2632" s="1"/>
      <c r="D2632" s="1"/>
    </row>
    <row r="2633" spans="1:4" x14ac:dyDescent="0.3">
      <c r="A2633" s="1"/>
      <c r="B2633" s="1"/>
      <c r="C2633" s="1"/>
      <c r="D2633" s="1"/>
    </row>
    <row r="2634" spans="1:4" x14ac:dyDescent="0.3">
      <c r="A2634" s="1"/>
      <c r="B2634" s="1"/>
      <c r="C2634" s="1"/>
      <c r="D2634" s="1"/>
    </row>
    <row r="2635" spans="1:4" x14ac:dyDescent="0.3">
      <c r="A2635" s="1"/>
      <c r="B2635" s="1"/>
      <c r="C2635" s="1"/>
      <c r="D2635" s="1"/>
    </row>
    <row r="2636" spans="1:4" x14ac:dyDescent="0.3">
      <c r="A2636" s="1"/>
      <c r="B2636" s="1"/>
      <c r="C2636" s="1"/>
      <c r="D2636" s="1"/>
    </row>
    <row r="2637" spans="1:4" x14ac:dyDescent="0.3">
      <c r="A2637" s="1"/>
      <c r="B2637" s="1"/>
      <c r="C2637" s="1"/>
      <c r="D2637" s="1"/>
    </row>
    <row r="2638" spans="1:4" x14ac:dyDescent="0.3">
      <c r="A2638" s="1"/>
      <c r="B2638" s="1"/>
      <c r="C2638" s="1"/>
      <c r="D2638" s="1"/>
    </row>
    <row r="2639" spans="1:4" x14ac:dyDescent="0.3">
      <c r="A2639" s="1"/>
      <c r="B2639" s="1"/>
      <c r="C2639" s="1"/>
      <c r="D2639" s="1"/>
    </row>
    <row r="2640" spans="1:4" x14ac:dyDescent="0.3">
      <c r="A2640" s="1"/>
      <c r="B2640" s="1"/>
      <c r="C2640" s="1"/>
      <c r="D2640" s="1"/>
    </row>
    <row r="2641" spans="1:4" x14ac:dyDescent="0.3">
      <c r="A2641" s="1"/>
      <c r="B2641" s="1"/>
      <c r="C2641" s="1"/>
      <c r="D2641" s="1"/>
    </row>
    <row r="2642" spans="1:4" x14ac:dyDescent="0.3">
      <c r="A2642" s="1"/>
      <c r="B2642" s="1"/>
      <c r="C2642" s="1"/>
      <c r="D2642" s="1"/>
    </row>
    <row r="2643" spans="1:4" x14ac:dyDescent="0.3">
      <c r="A2643" s="1"/>
      <c r="B2643" s="1"/>
      <c r="C2643" s="1"/>
      <c r="D2643" s="1"/>
    </row>
    <row r="2644" spans="1:4" x14ac:dyDescent="0.3">
      <c r="A2644" s="1"/>
      <c r="B2644" s="1"/>
      <c r="C2644" s="1"/>
      <c r="D2644" s="1"/>
    </row>
    <row r="2645" spans="1:4" x14ac:dyDescent="0.3">
      <c r="A2645" s="1"/>
      <c r="B2645" s="1"/>
      <c r="C2645" s="1"/>
      <c r="D2645" s="1"/>
    </row>
    <row r="2646" spans="1:4" x14ac:dyDescent="0.3">
      <c r="A2646" s="1"/>
      <c r="B2646" s="1"/>
      <c r="C2646" s="1"/>
      <c r="D2646" s="1"/>
    </row>
    <row r="2647" spans="1:4" x14ac:dyDescent="0.3">
      <c r="A2647" s="1"/>
      <c r="B2647" s="1"/>
      <c r="C2647" s="1"/>
      <c r="D2647" s="1"/>
    </row>
    <row r="2648" spans="1:4" x14ac:dyDescent="0.3">
      <c r="A2648" s="1"/>
      <c r="B2648" s="1"/>
      <c r="C2648" s="1"/>
      <c r="D2648" s="1"/>
    </row>
    <row r="2649" spans="1:4" x14ac:dyDescent="0.3">
      <c r="A2649" s="1"/>
      <c r="B2649" s="1"/>
      <c r="C2649" s="1"/>
      <c r="D2649" s="1"/>
    </row>
    <row r="2650" spans="1:4" x14ac:dyDescent="0.3">
      <c r="A2650" s="1"/>
      <c r="B2650" s="1"/>
      <c r="C2650" s="1"/>
      <c r="D2650" s="1"/>
    </row>
    <row r="2651" spans="1:4" x14ac:dyDescent="0.3">
      <c r="A2651" s="1"/>
      <c r="B2651" s="1"/>
      <c r="C2651" s="1"/>
      <c r="D2651" s="1"/>
    </row>
    <row r="2652" spans="1:4" x14ac:dyDescent="0.3">
      <c r="A2652" s="1"/>
      <c r="B2652" s="1"/>
      <c r="C2652" s="1"/>
      <c r="D2652" s="1"/>
    </row>
    <row r="2653" spans="1:4" x14ac:dyDescent="0.3">
      <c r="A2653" s="1"/>
      <c r="B2653" s="1"/>
      <c r="C2653" s="1"/>
      <c r="D2653" s="1"/>
    </row>
    <row r="2654" spans="1:4" x14ac:dyDescent="0.3">
      <c r="A2654" s="1"/>
      <c r="B2654" s="1"/>
      <c r="C2654" s="1"/>
      <c r="D2654" s="1"/>
    </row>
    <row r="2655" spans="1:4" x14ac:dyDescent="0.3">
      <c r="A2655" s="1"/>
      <c r="B2655" s="1"/>
      <c r="C2655" s="1"/>
      <c r="D2655" s="1"/>
    </row>
    <row r="2656" spans="1:4" x14ac:dyDescent="0.3">
      <c r="A2656" s="1"/>
      <c r="B2656" s="1"/>
      <c r="C2656" s="1"/>
      <c r="D2656" s="1"/>
    </row>
    <row r="2657" spans="1:4" x14ac:dyDescent="0.3">
      <c r="A2657" s="1"/>
      <c r="B2657" s="1"/>
      <c r="C2657" s="1"/>
      <c r="D2657" s="1"/>
    </row>
    <row r="2658" spans="1:4" x14ac:dyDescent="0.3">
      <c r="A2658" s="1"/>
      <c r="B2658" s="1"/>
      <c r="C2658" s="1"/>
      <c r="D2658" s="1"/>
    </row>
    <row r="2659" spans="1:4" x14ac:dyDescent="0.3">
      <c r="A2659" s="1"/>
      <c r="B2659" s="1"/>
      <c r="C2659" s="1"/>
      <c r="D2659" s="1"/>
    </row>
    <row r="2660" spans="1:4" x14ac:dyDescent="0.3">
      <c r="A2660" s="1"/>
      <c r="B2660" s="1"/>
      <c r="C2660" s="1"/>
      <c r="D2660" s="1"/>
    </row>
    <row r="2661" spans="1:4" x14ac:dyDescent="0.3">
      <c r="A2661" s="1"/>
      <c r="B2661" s="1"/>
      <c r="C2661" s="1"/>
      <c r="D2661" s="1"/>
    </row>
    <row r="2662" spans="1:4" x14ac:dyDescent="0.3">
      <c r="A2662" s="1"/>
      <c r="B2662" s="1"/>
      <c r="C2662" s="1"/>
      <c r="D2662" s="1"/>
    </row>
    <row r="2663" spans="1:4" x14ac:dyDescent="0.3">
      <c r="A2663" s="1"/>
      <c r="B2663" s="1"/>
      <c r="C2663" s="1"/>
      <c r="D2663" s="1"/>
    </row>
    <row r="2664" spans="1:4" x14ac:dyDescent="0.3">
      <c r="A2664" s="1"/>
      <c r="B2664" s="1"/>
      <c r="C2664" s="1"/>
      <c r="D2664" s="1"/>
    </row>
    <row r="2665" spans="1:4" x14ac:dyDescent="0.3">
      <c r="A2665" s="1"/>
      <c r="B2665" s="1"/>
      <c r="C2665" s="1"/>
      <c r="D2665" s="1"/>
    </row>
    <row r="2666" spans="1:4" x14ac:dyDescent="0.3">
      <c r="A2666" s="1"/>
      <c r="B2666" s="1"/>
      <c r="C2666" s="1"/>
      <c r="D2666" s="1"/>
    </row>
    <row r="2667" spans="1:4" x14ac:dyDescent="0.3">
      <c r="A2667" s="1"/>
      <c r="B2667" s="1"/>
      <c r="C2667" s="1"/>
      <c r="D2667" s="1"/>
    </row>
    <row r="2668" spans="1:4" x14ac:dyDescent="0.3">
      <c r="A2668" s="1"/>
      <c r="B2668" s="1"/>
      <c r="C2668" s="1"/>
      <c r="D2668" s="1"/>
    </row>
    <row r="2669" spans="1:4" x14ac:dyDescent="0.3">
      <c r="A2669" s="1"/>
      <c r="B2669" s="1"/>
      <c r="C2669" s="1"/>
      <c r="D2669" s="1"/>
    </row>
    <row r="2670" spans="1:4" x14ac:dyDescent="0.3">
      <c r="A2670" s="1"/>
      <c r="B2670" s="1"/>
      <c r="C2670" s="1"/>
      <c r="D2670" s="1"/>
    </row>
    <row r="2671" spans="1:4" x14ac:dyDescent="0.3">
      <c r="A2671" s="1"/>
      <c r="B2671" s="1"/>
      <c r="C2671" s="1"/>
      <c r="D2671" s="1"/>
    </row>
    <row r="2672" spans="1:4" x14ac:dyDescent="0.3">
      <c r="A2672" s="1"/>
      <c r="B2672" s="1"/>
      <c r="C2672" s="1"/>
      <c r="D2672" s="1"/>
    </row>
    <row r="2673" spans="1:4" x14ac:dyDescent="0.3">
      <c r="A2673" s="1"/>
      <c r="B2673" s="1"/>
      <c r="C2673" s="1"/>
      <c r="D2673" s="1"/>
    </row>
    <row r="2674" spans="1:4" x14ac:dyDescent="0.3">
      <c r="A2674" s="1"/>
      <c r="B2674" s="1"/>
      <c r="C2674" s="1"/>
      <c r="D2674" s="1"/>
    </row>
    <row r="2675" spans="1:4" x14ac:dyDescent="0.3">
      <c r="A2675" s="1"/>
      <c r="B2675" s="1"/>
      <c r="C2675" s="1"/>
      <c r="D2675" s="1"/>
    </row>
    <row r="2676" spans="1:4" x14ac:dyDescent="0.3">
      <c r="A2676" s="1"/>
      <c r="B2676" s="1"/>
      <c r="C2676" s="1"/>
      <c r="D2676" s="1"/>
    </row>
    <row r="2677" spans="1:4" x14ac:dyDescent="0.3">
      <c r="A2677" s="1"/>
      <c r="B2677" s="1"/>
      <c r="C2677" s="1"/>
      <c r="D2677" s="1"/>
    </row>
    <row r="2678" spans="1:4" x14ac:dyDescent="0.3">
      <c r="A2678" s="1"/>
      <c r="B2678" s="1"/>
      <c r="C2678" s="1"/>
      <c r="D2678" s="1"/>
    </row>
    <row r="2679" spans="1:4" x14ac:dyDescent="0.3">
      <c r="A2679" s="1"/>
      <c r="B2679" s="1"/>
      <c r="C2679" s="1"/>
      <c r="D2679" s="1"/>
    </row>
    <row r="2680" spans="1:4" x14ac:dyDescent="0.3">
      <c r="A2680" s="1"/>
      <c r="B2680" s="1"/>
      <c r="C2680" s="1"/>
      <c r="D2680" s="1"/>
    </row>
    <row r="2681" spans="1:4" x14ac:dyDescent="0.3">
      <c r="A2681" s="1"/>
      <c r="B2681" s="1"/>
      <c r="C2681" s="1"/>
      <c r="D2681" s="1"/>
    </row>
    <row r="2682" spans="1:4" x14ac:dyDescent="0.3">
      <c r="A2682" s="1"/>
      <c r="B2682" s="1"/>
      <c r="C2682" s="1"/>
      <c r="D2682" s="1"/>
    </row>
    <row r="2683" spans="1:4" x14ac:dyDescent="0.3">
      <c r="A2683" s="1"/>
      <c r="B2683" s="1"/>
      <c r="C2683" s="1"/>
      <c r="D2683" s="1"/>
    </row>
    <row r="2684" spans="1:4" x14ac:dyDescent="0.3">
      <c r="A2684" s="1"/>
      <c r="B2684" s="1"/>
      <c r="C2684" s="1"/>
      <c r="D2684" s="1"/>
    </row>
    <row r="2685" spans="1:4" x14ac:dyDescent="0.3">
      <c r="A2685" s="1"/>
      <c r="B2685" s="1"/>
      <c r="C2685" s="1"/>
      <c r="D2685" s="1"/>
    </row>
    <row r="2686" spans="1:4" x14ac:dyDescent="0.3">
      <c r="A2686" s="1"/>
      <c r="B2686" s="1"/>
      <c r="C2686" s="1"/>
      <c r="D2686" s="1"/>
    </row>
    <row r="2687" spans="1:4" x14ac:dyDescent="0.3">
      <c r="A2687" s="1"/>
      <c r="B2687" s="1"/>
      <c r="C2687" s="1"/>
      <c r="D2687" s="1"/>
    </row>
    <row r="2688" spans="1:4" x14ac:dyDescent="0.3">
      <c r="A2688" s="1"/>
      <c r="B2688" s="1"/>
      <c r="C2688" s="1"/>
      <c r="D2688" s="1"/>
    </row>
    <row r="2689" spans="1:4" x14ac:dyDescent="0.3">
      <c r="A2689" s="1"/>
      <c r="B2689" s="1"/>
      <c r="C2689" s="1"/>
      <c r="D2689" s="1"/>
    </row>
    <row r="2690" spans="1:4" x14ac:dyDescent="0.3">
      <c r="A2690" s="1"/>
      <c r="B2690" s="1"/>
      <c r="C2690" s="1"/>
      <c r="D2690" s="1"/>
    </row>
    <row r="2691" spans="1:4" x14ac:dyDescent="0.3">
      <c r="A2691" s="1"/>
      <c r="B2691" s="1"/>
      <c r="C2691" s="1"/>
      <c r="D2691" s="1"/>
    </row>
    <row r="2692" spans="1:4" x14ac:dyDescent="0.3">
      <c r="A2692" s="1"/>
      <c r="B2692" s="1"/>
      <c r="C2692" s="1"/>
      <c r="D2692" s="1"/>
    </row>
    <row r="2693" spans="1:4" x14ac:dyDescent="0.3">
      <c r="A2693" s="1"/>
      <c r="B2693" s="1"/>
      <c r="C2693" s="1"/>
      <c r="D2693" s="1"/>
    </row>
    <row r="2694" spans="1:4" x14ac:dyDescent="0.3">
      <c r="A2694" s="1"/>
      <c r="B2694" s="1"/>
      <c r="C2694" s="1"/>
      <c r="D2694" s="1"/>
    </row>
    <row r="2695" spans="1:4" x14ac:dyDescent="0.3">
      <c r="A2695" s="1"/>
      <c r="B2695" s="1"/>
      <c r="C2695" s="1"/>
      <c r="D2695" s="1"/>
    </row>
    <row r="2696" spans="1:4" x14ac:dyDescent="0.3">
      <c r="A2696" s="1"/>
      <c r="B2696" s="1"/>
      <c r="C2696" s="1"/>
      <c r="D2696" s="1"/>
    </row>
    <row r="2697" spans="1:4" x14ac:dyDescent="0.3">
      <c r="A2697" s="1"/>
      <c r="B2697" s="1"/>
      <c r="C2697" s="1"/>
      <c r="D2697" s="1"/>
    </row>
    <row r="2698" spans="1:4" x14ac:dyDescent="0.3">
      <c r="A2698" s="1"/>
      <c r="B2698" s="1"/>
      <c r="C2698" s="1"/>
      <c r="D2698" s="1"/>
    </row>
    <row r="2699" spans="1:4" x14ac:dyDescent="0.3">
      <c r="A2699" s="1"/>
      <c r="B2699" s="1"/>
      <c r="C2699" s="1"/>
      <c r="D2699" s="1"/>
    </row>
    <row r="2700" spans="1:4" x14ac:dyDescent="0.3">
      <c r="A2700" s="1"/>
      <c r="B2700" s="1"/>
      <c r="C2700" s="1"/>
      <c r="D2700" s="1"/>
    </row>
    <row r="2701" spans="1:4" x14ac:dyDescent="0.3">
      <c r="A2701" s="1"/>
      <c r="B2701" s="1"/>
      <c r="C2701" s="1"/>
      <c r="D2701" s="1"/>
    </row>
    <row r="2702" spans="1:4" x14ac:dyDescent="0.3">
      <c r="A2702" s="1"/>
      <c r="B2702" s="1"/>
      <c r="C2702" s="1"/>
      <c r="D2702" s="1"/>
    </row>
    <row r="2703" spans="1:4" x14ac:dyDescent="0.3">
      <c r="A2703" s="1"/>
      <c r="B2703" s="1"/>
      <c r="C2703" s="1"/>
      <c r="D2703" s="1"/>
    </row>
    <row r="2704" spans="1:4" x14ac:dyDescent="0.3">
      <c r="A2704" s="1"/>
      <c r="B2704" s="1"/>
      <c r="C2704" s="1"/>
      <c r="D2704" s="1"/>
    </row>
    <row r="2705" spans="1:4" x14ac:dyDescent="0.3">
      <c r="A2705" s="1"/>
      <c r="B2705" s="1"/>
      <c r="C2705" s="1"/>
      <c r="D2705" s="1"/>
    </row>
    <row r="2706" spans="1:4" x14ac:dyDescent="0.3">
      <c r="A2706" s="1"/>
      <c r="B2706" s="1"/>
      <c r="C2706" s="1"/>
      <c r="D2706" s="1"/>
    </row>
    <row r="2707" spans="1:4" x14ac:dyDescent="0.3">
      <c r="A2707" s="1"/>
      <c r="B2707" s="1"/>
      <c r="C2707" s="1"/>
      <c r="D2707" s="1"/>
    </row>
    <row r="2708" spans="1:4" x14ac:dyDescent="0.3">
      <c r="A2708" s="1"/>
      <c r="B2708" s="1"/>
      <c r="C2708" s="1"/>
      <c r="D2708" s="1"/>
    </row>
    <row r="2709" spans="1:4" x14ac:dyDescent="0.3">
      <c r="A2709" s="1"/>
      <c r="B2709" s="1"/>
      <c r="C2709" s="1"/>
      <c r="D2709" s="1"/>
    </row>
    <row r="2710" spans="1:4" x14ac:dyDescent="0.3">
      <c r="A2710" s="1"/>
      <c r="B2710" s="1"/>
      <c r="C2710" s="1"/>
      <c r="D2710" s="1"/>
    </row>
    <row r="2711" spans="1:4" x14ac:dyDescent="0.3">
      <c r="A2711" s="1"/>
      <c r="B2711" s="1"/>
      <c r="C2711" s="1"/>
      <c r="D2711" s="1"/>
    </row>
    <row r="2712" spans="1:4" x14ac:dyDescent="0.3">
      <c r="A2712" s="1"/>
      <c r="B2712" s="1"/>
      <c r="C2712" s="1"/>
      <c r="D2712" s="1"/>
    </row>
    <row r="2713" spans="1:4" x14ac:dyDescent="0.3">
      <c r="A2713" s="1"/>
      <c r="B2713" s="1"/>
      <c r="C2713" s="1"/>
      <c r="D2713" s="1"/>
    </row>
    <row r="2714" spans="1:4" x14ac:dyDescent="0.3">
      <c r="A2714" s="1"/>
      <c r="B2714" s="1"/>
      <c r="C2714" s="1"/>
      <c r="D2714" s="1"/>
    </row>
    <row r="2715" spans="1:4" x14ac:dyDescent="0.3">
      <c r="A2715" s="1"/>
      <c r="B2715" s="1"/>
      <c r="C2715" s="1"/>
      <c r="D2715" s="1"/>
    </row>
    <row r="2716" spans="1:4" x14ac:dyDescent="0.3">
      <c r="A2716" s="1"/>
      <c r="B2716" s="1"/>
      <c r="C2716" s="1"/>
      <c r="D2716" s="1"/>
    </row>
    <row r="2717" spans="1:4" x14ac:dyDescent="0.3">
      <c r="A2717" s="1"/>
      <c r="B2717" s="1"/>
      <c r="C2717" s="1"/>
      <c r="D2717" s="1"/>
    </row>
    <row r="2718" spans="1:4" x14ac:dyDescent="0.3">
      <c r="A2718" s="1"/>
      <c r="B2718" s="1"/>
      <c r="C2718" s="1"/>
      <c r="D2718" s="1"/>
    </row>
    <row r="2719" spans="1:4" x14ac:dyDescent="0.3">
      <c r="A2719" s="1"/>
      <c r="B2719" s="1"/>
      <c r="C2719" s="1"/>
      <c r="D2719" s="1"/>
    </row>
    <row r="2720" spans="1:4" x14ac:dyDescent="0.3">
      <c r="A2720" s="1"/>
      <c r="B2720" s="1"/>
      <c r="C2720" s="1"/>
      <c r="D2720" s="1"/>
    </row>
    <row r="2721" spans="1:4" x14ac:dyDescent="0.3">
      <c r="A2721" s="1"/>
      <c r="B2721" s="1"/>
      <c r="C2721" s="1"/>
      <c r="D2721" s="1"/>
    </row>
    <row r="2722" spans="1:4" x14ac:dyDescent="0.3">
      <c r="A2722" s="1"/>
      <c r="B2722" s="1"/>
      <c r="C2722" s="1"/>
      <c r="D2722" s="1"/>
    </row>
    <row r="2723" spans="1:4" x14ac:dyDescent="0.3">
      <c r="A2723" s="1"/>
      <c r="B2723" s="1"/>
      <c r="C2723" s="1"/>
      <c r="D2723" s="1"/>
    </row>
    <row r="2724" spans="1:4" x14ac:dyDescent="0.3">
      <c r="A2724" s="1"/>
      <c r="B2724" s="1"/>
      <c r="C2724" s="1"/>
      <c r="D2724" s="1"/>
    </row>
    <row r="2725" spans="1:4" x14ac:dyDescent="0.3">
      <c r="A2725" s="1"/>
      <c r="B2725" s="1"/>
      <c r="C2725" s="1"/>
      <c r="D2725" s="1"/>
    </row>
    <row r="2726" spans="1:4" x14ac:dyDescent="0.3">
      <c r="A2726" s="1"/>
      <c r="B2726" s="1"/>
      <c r="C2726" s="1"/>
      <c r="D2726" s="1"/>
    </row>
    <row r="2727" spans="1:4" x14ac:dyDescent="0.3">
      <c r="A2727" s="1"/>
      <c r="B2727" s="1"/>
      <c r="C2727" s="1"/>
      <c r="D2727" s="1"/>
    </row>
    <row r="2728" spans="1:4" x14ac:dyDescent="0.3">
      <c r="A2728" s="1"/>
      <c r="B2728" s="1"/>
      <c r="C2728" s="1"/>
      <c r="D2728" s="1"/>
    </row>
    <row r="2729" spans="1:4" x14ac:dyDescent="0.3">
      <c r="A2729" s="1"/>
      <c r="B2729" s="1"/>
      <c r="C2729" s="1"/>
      <c r="D2729" s="1"/>
    </row>
    <row r="2730" spans="1:4" x14ac:dyDescent="0.3">
      <c r="A2730" s="1"/>
      <c r="B2730" s="1"/>
      <c r="C2730" s="1"/>
      <c r="D2730" s="1"/>
    </row>
    <row r="2731" spans="1:4" x14ac:dyDescent="0.3">
      <c r="A2731" s="1"/>
      <c r="B2731" s="1"/>
      <c r="C2731" s="1"/>
      <c r="D2731" s="1"/>
    </row>
    <row r="2732" spans="1:4" x14ac:dyDescent="0.3">
      <c r="A2732" s="1"/>
      <c r="B2732" s="1"/>
      <c r="C2732" s="1"/>
      <c r="D2732" s="1"/>
    </row>
    <row r="2733" spans="1:4" x14ac:dyDescent="0.3">
      <c r="A2733" s="1"/>
      <c r="B2733" s="1"/>
      <c r="C2733" s="1"/>
      <c r="D2733" s="1"/>
    </row>
    <row r="2734" spans="1:4" x14ac:dyDescent="0.3">
      <c r="A2734" s="1"/>
      <c r="B2734" s="1"/>
      <c r="C2734" s="1"/>
      <c r="D2734" s="1"/>
    </row>
    <row r="2735" spans="1:4" x14ac:dyDescent="0.3">
      <c r="A2735" s="1"/>
      <c r="B2735" s="1"/>
      <c r="C2735" s="1"/>
      <c r="D2735" s="1"/>
    </row>
    <row r="2736" spans="1:4" x14ac:dyDescent="0.3">
      <c r="A2736" s="1"/>
      <c r="B2736" s="1"/>
      <c r="C2736" s="1"/>
      <c r="D2736" s="1"/>
    </row>
    <row r="2737" spans="1:4" x14ac:dyDescent="0.3">
      <c r="A2737" s="1"/>
      <c r="B2737" s="1"/>
      <c r="C2737" s="1"/>
      <c r="D2737" s="1"/>
    </row>
    <row r="2738" spans="1:4" x14ac:dyDescent="0.3">
      <c r="A2738" s="1"/>
      <c r="B2738" s="1"/>
      <c r="C2738" s="1"/>
      <c r="D2738" s="1"/>
    </row>
    <row r="2739" spans="1:4" x14ac:dyDescent="0.3">
      <c r="A2739" s="1"/>
      <c r="B2739" s="1"/>
      <c r="C2739" s="1"/>
      <c r="D2739" s="1"/>
    </row>
    <row r="2740" spans="1:4" x14ac:dyDescent="0.3">
      <c r="A2740" s="1"/>
      <c r="B2740" s="1"/>
      <c r="C2740" s="1"/>
      <c r="D2740" s="1"/>
    </row>
    <row r="2741" spans="1:4" x14ac:dyDescent="0.3">
      <c r="A2741" s="1"/>
      <c r="B2741" s="1"/>
      <c r="C2741" s="1"/>
      <c r="D2741" s="1"/>
    </row>
    <row r="2742" spans="1:4" x14ac:dyDescent="0.3">
      <c r="A2742" s="1"/>
      <c r="B2742" s="1"/>
      <c r="C2742" s="1"/>
      <c r="D2742" s="1"/>
    </row>
    <row r="2743" spans="1:4" x14ac:dyDescent="0.3">
      <c r="A2743" s="1"/>
      <c r="B2743" s="1"/>
      <c r="C2743" s="1"/>
      <c r="D2743" s="1"/>
    </row>
    <row r="2744" spans="1:4" x14ac:dyDescent="0.3">
      <c r="A2744" s="1"/>
      <c r="B2744" s="1"/>
      <c r="C2744" s="1"/>
      <c r="D2744" s="1"/>
    </row>
    <row r="2745" spans="1:4" x14ac:dyDescent="0.3">
      <c r="A2745" s="1"/>
      <c r="B2745" s="1"/>
      <c r="C2745" s="1"/>
      <c r="D2745" s="1"/>
    </row>
    <row r="2746" spans="1:4" x14ac:dyDescent="0.3">
      <c r="A2746" s="1"/>
      <c r="B2746" s="1"/>
      <c r="C2746" s="1"/>
      <c r="D2746" s="1"/>
    </row>
    <row r="2747" spans="1:4" x14ac:dyDescent="0.3">
      <c r="A2747" s="1"/>
      <c r="B2747" s="1"/>
      <c r="C2747" s="1"/>
      <c r="D2747" s="1"/>
    </row>
    <row r="2748" spans="1:4" x14ac:dyDescent="0.3">
      <c r="A2748" s="1"/>
      <c r="B2748" s="1"/>
      <c r="C2748" s="1"/>
      <c r="D2748" s="1"/>
    </row>
    <row r="2749" spans="1:4" x14ac:dyDescent="0.3">
      <c r="A2749" s="1"/>
      <c r="B2749" s="1"/>
      <c r="C2749" s="1"/>
      <c r="D2749" s="1"/>
    </row>
    <row r="2750" spans="1:4" x14ac:dyDescent="0.3">
      <c r="A2750" s="1"/>
      <c r="B2750" s="1"/>
      <c r="C2750" s="1"/>
      <c r="D2750" s="1"/>
    </row>
    <row r="2751" spans="1:4" x14ac:dyDescent="0.3">
      <c r="A2751" s="1"/>
      <c r="B2751" s="1"/>
      <c r="C2751" s="1"/>
      <c r="D2751" s="1"/>
    </row>
    <row r="2752" spans="1:4" x14ac:dyDescent="0.3">
      <c r="A2752" s="1"/>
      <c r="B2752" s="1"/>
      <c r="C2752" s="1"/>
      <c r="D2752" s="1"/>
    </row>
    <row r="2753" spans="1:4" x14ac:dyDescent="0.3">
      <c r="A2753" s="1"/>
      <c r="B2753" s="1"/>
      <c r="C2753" s="1"/>
      <c r="D2753" s="1"/>
    </row>
    <row r="2754" spans="1:4" x14ac:dyDescent="0.3">
      <c r="A2754" s="1"/>
      <c r="B2754" s="1"/>
      <c r="C2754" s="1"/>
      <c r="D2754" s="1"/>
    </row>
    <row r="2755" spans="1:4" x14ac:dyDescent="0.3">
      <c r="A2755" s="1"/>
      <c r="B2755" s="1"/>
      <c r="C2755" s="1"/>
      <c r="D2755" s="1"/>
    </row>
    <row r="2756" spans="1:4" x14ac:dyDescent="0.3">
      <c r="A2756" s="1"/>
      <c r="B2756" s="1"/>
      <c r="C2756" s="1"/>
      <c r="D2756" s="1"/>
    </row>
    <row r="2757" spans="1:4" x14ac:dyDescent="0.3">
      <c r="A2757" s="1"/>
      <c r="B2757" s="1"/>
      <c r="C2757" s="1"/>
      <c r="D2757" s="1"/>
    </row>
    <row r="2758" spans="1:4" x14ac:dyDescent="0.3">
      <c r="A2758" s="1"/>
      <c r="B2758" s="1"/>
      <c r="C2758" s="1"/>
      <c r="D2758" s="1"/>
    </row>
    <row r="2759" spans="1:4" x14ac:dyDescent="0.3">
      <c r="A2759" s="1"/>
      <c r="B2759" s="1"/>
      <c r="C2759" s="1"/>
      <c r="D2759" s="1"/>
    </row>
    <row r="2760" spans="1:4" x14ac:dyDescent="0.3">
      <c r="A2760" s="1"/>
      <c r="B2760" s="1"/>
      <c r="C2760" s="1"/>
      <c r="D2760" s="1"/>
    </row>
    <row r="2761" spans="1:4" x14ac:dyDescent="0.3">
      <c r="A2761" s="1"/>
      <c r="B2761" s="1"/>
      <c r="C2761" s="1"/>
      <c r="D2761" s="1"/>
    </row>
    <row r="2762" spans="1:4" x14ac:dyDescent="0.3">
      <c r="A2762" s="1"/>
      <c r="B2762" s="1"/>
      <c r="C2762" s="1"/>
      <c r="D2762" s="1"/>
    </row>
    <row r="2763" spans="1:4" x14ac:dyDescent="0.3">
      <c r="A2763" s="1"/>
      <c r="B2763" s="1"/>
      <c r="C2763" s="1"/>
      <c r="D2763" s="1"/>
    </row>
    <row r="2764" spans="1:4" x14ac:dyDescent="0.3">
      <c r="A2764" s="1"/>
      <c r="B2764" s="1"/>
      <c r="C2764" s="1"/>
      <c r="D2764" s="1"/>
    </row>
    <row r="2765" spans="1:4" x14ac:dyDescent="0.3">
      <c r="A2765" s="1"/>
      <c r="B2765" s="1"/>
      <c r="C2765" s="1"/>
      <c r="D2765" s="1"/>
    </row>
    <row r="2766" spans="1:4" x14ac:dyDescent="0.3">
      <c r="A2766" s="1"/>
      <c r="B2766" s="1"/>
      <c r="C2766" s="1"/>
      <c r="D2766" s="1"/>
    </row>
    <row r="2767" spans="1:4" x14ac:dyDescent="0.3">
      <c r="A2767" s="1"/>
      <c r="B2767" s="1"/>
      <c r="C2767" s="1"/>
      <c r="D2767" s="1"/>
    </row>
    <row r="2768" spans="1:4" x14ac:dyDescent="0.3">
      <c r="A2768" s="1"/>
      <c r="B2768" s="1"/>
      <c r="C2768" s="1"/>
      <c r="D2768" s="1"/>
    </row>
    <row r="2769" spans="1:4" x14ac:dyDescent="0.3">
      <c r="A2769" s="1"/>
      <c r="B2769" s="1"/>
      <c r="C2769" s="1"/>
      <c r="D2769" s="1"/>
    </row>
    <row r="2770" spans="1:4" x14ac:dyDescent="0.3">
      <c r="A2770" s="1"/>
      <c r="B2770" s="1"/>
      <c r="C2770" s="1"/>
      <c r="D2770" s="1"/>
    </row>
    <row r="2771" spans="1:4" x14ac:dyDescent="0.3">
      <c r="A2771" s="1"/>
      <c r="B2771" s="1"/>
      <c r="C2771" s="1"/>
      <c r="D2771" s="1"/>
    </row>
    <row r="2772" spans="1:4" x14ac:dyDescent="0.3">
      <c r="A2772" s="1"/>
      <c r="B2772" s="1"/>
      <c r="C2772" s="1"/>
      <c r="D2772" s="1"/>
    </row>
    <row r="2773" spans="1:4" x14ac:dyDescent="0.3">
      <c r="A2773" s="1"/>
      <c r="B2773" s="1"/>
      <c r="C2773" s="1"/>
      <c r="D2773" s="1"/>
    </row>
    <row r="2774" spans="1:4" x14ac:dyDescent="0.3">
      <c r="A2774" s="1"/>
      <c r="B2774" s="1"/>
      <c r="C2774" s="1"/>
      <c r="D2774" s="1"/>
    </row>
    <row r="2775" spans="1:4" x14ac:dyDescent="0.3">
      <c r="A2775" s="1"/>
      <c r="B2775" s="1"/>
      <c r="C2775" s="1"/>
      <c r="D2775" s="1"/>
    </row>
    <row r="2776" spans="1:4" x14ac:dyDescent="0.3">
      <c r="A2776" s="1"/>
      <c r="B2776" s="1"/>
      <c r="C2776" s="1"/>
      <c r="D2776" s="1"/>
    </row>
    <row r="2777" spans="1:4" x14ac:dyDescent="0.3">
      <c r="A2777" s="1"/>
      <c r="B2777" s="1"/>
      <c r="C2777" s="1"/>
      <c r="D2777" s="1"/>
    </row>
    <row r="2778" spans="1:4" x14ac:dyDescent="0.3">
      <c r="A2778" s="1"/>
      <c r="B2778" s="1"/>
      <c r="C2778" s="1"/>
      <c r="D2778" s="1"/>
    </row>
    <row r="2779" spans="1:4" x14ac:dyDescent="0.3">
      <c r="A2779" s="1"/>
      <c r="B2779" s="1"/>
      <c r="C2779" s="1"/>
      <c r="D2779" s="1"/>
    </row>
    <row r="2780" spans="1:4" x14ac:dyDescent="0.3">
      <c r="A2780" s="1"/>
      <c r="B2780" s="1"/>
      <c r="C2780" s="1"/>
      <c r="D2780" s="1"/>
    </row>
    <row r="2781" spans="1:4" x14ac:dyDescent="0.3">
      <c r="A2781" s="1"/>
      <c r="B2781" s="1"/>
      <c r="C2781" s="1"/>
      <c r="D2781" s="1"/>
    </row>
    <row r="2782" spans="1:4" x14ac:dyDescent="0.3">
      <c r="A2782" s="1"/>
      <c r="B2782" s="1"/>
      <c r="C2782" s="1"/>
      <c r="D2782" s="1"/>
    </row>
    <row r="2783" spans="1:4" x14ac:dyDescent="0.3">
      <c r="A2783" s="1"/>
      <c r="B2783" s="1"/>
      <c r="C2783" s="1"/>
      <c r="D2783" s="1"/>
    </row>
    <row r="2784" spans="1:4" x14ac:dyDescent="0.3">
      <c r="A2784" s="1"/>
      <c r="B2784" s="1"/>
      <c r="C2784" s="1"/>
      <c r="D2784" s="1"/>
    </row>
    <row r="2785" spans="1:4" x14ac:dyDescent="0.3">
      <c r="A2785" s="1"/>
      <c r="B2785" s="1"/>
      <c r="C2785" s="1"/>
      <c r="D2785" s="1"/>
    </row>
    <row r="2786" spans="1:4" x14ac:dyDescent="0.3">
      <c r="A2786" s="1"/>
      <c r="B2786" s="1"/>
      <c r="C2786" s="1"/>
      <c r="D2786" s="1"/>
    </row>
    <row r="2787" spans="1:4" x14ac:dyDescent="0.3">
      <c r="A2787" s="1"/>
      <c r="B2787" s="1"/>
      <c r="C2787" s="1"/>
      <c r="D2787" s="1"/>
    </row>
    <row r="2788" spans="1:4" x14ac:dyDescent="0.3">
      <c r="A2788" s="1"/>
      <c r="B2788" s="1"/>
      <c r="C2788" s="1"/>
      <c r="D2788" s="1"/>
    </row>
    <row r="2789" spans="1:4" x14ac:dyDescent="0.3">
      <c r="A2789" s="1"/>
      <c r="B2789" s="1"/>
      <c r="C2789" s="1"/>
      <c r="D2789" s="1"/>
    </row>
    <row r="2790" spans="1:4" x14ac:dyDescent="0.3">
      <c r="A2790" s="1"/>
      <c r="B2790" s="1"/>
      <c r="C2790" s="1"/>
      <c r="D2790" s="1"/>
    </row>
    <row r="2791" spans="1:4" x14ac:dyDescent="0.3">
      <c r="A2791" s="1"/>
      <c r="B2791" s="1"/>
      <c r="C2791" s="1"/>
      <c r="D2791" s="1"/>
    </row>
    <row r="2792" spans="1:4" x14ac:dyDescent="0.3">
      <c r="A2792" s="1"/>
      <c r="B2792" s="1"/>
      <c r="C2792" s="1"/>
      <c r="D2792" s="1"/>
    </row>
    <row r="2793" spans="1:4" x14ac:dyDescent="0.3">
      <c r="A2793" s="1"/>
      <c r="B2793" s="1"/>
      <c r="C2793" s="1"/>
      <c r="D2793" s="1"/>
    </row>
    <row r="2794" spans="1:4" x14ac:dyDescent="0.3">
      <c r="A2794" s="1"/>
      <c r="B2794" s="1"/>
      <c r="C2794" s="1"/>
      <c r="D2794" s="1"/>
    </row>
    <row r="2795" spans="1:4" x14ac:dyDescent="0.3">
      <c r="A2795" s="1"/>
      <c r="B2795" s="1"/>
      <c r="C2795" s="1"/>
      <c r="D2795" s="1"/>
    </row>
    <row r="2796" spans="1:4" x14ac:dyDescent="0.3">
      <c r="A2796" s="1"/>
      <c r="B2796" s="1"/>
      <c r="C2796" s="1"/>
      <c r="D2796" s="1"/>
    </row>
    <row r="2797" spans="1:4" x14ac:dyDescent="0.3">
      <c r="A2797" s="1"/>
      <c r="B2797" s="1"/>
      <c r="C2797" s="1"/>
      <c r="D2797" s="1"/>
    </row>
    <row r="2798" spans="1:4" x14ac:dyDescent="0.3">
      <c r="A2798" s="1"/>
      <c r="B2798" s="1"/>
      <c r="C2798" s="1"/>
      <c r="D2798" s="1"/>
    </row>
    <row r="2799" spans="1:4" x14ac:dyDescent="0.3">
      <c r="A2799" s="1"/>
      <c r="B2799" s="1"/>
      <c r="C2799" s="1"/>
      <c r="D2799" s="1"/>
    </row>
    <row r="2800" spans="1:4" x14ac:dyDescent="0.3">
      <c r="A2800" s="1"/>
      <c r="B2800" s="1"/>
      <c r="C2800" s="1"/>
      <c r="D2800" s="1"/>
    </row>
    <row r="2801" spans="1:4" x14ac:dyDescent="0.3">
      <c r="A2801" s="1"/>
      <c r="B2801" s="1"/>
      <c r="C2801" s="1"/>
      <c r="D2801" s="1"/>
    </row>
    <row r="2802" spans="1:4" x14ac:dyDescent="0.3">
      <c r="A2802" s="1"/>
      <c r="B2802" s="1"/>
      <c r="C2802" s="1"/>
      <c r="D2802" s="1"/>
    </row>
    <row r="2803" spans="1:4" x14ac:dyDescent="0.3">
      <c r="A2803" s="1"/>
      <c r="B2803" s="1"/>
      <c r="C2803" s="1"/>
      <c r="D2803" s="1"/>
    </row>
    <row r="2804" spans="1:4" x14ac:dyDescent="0.3">
      <c r="A2804" s="1"/>
      <c r="B2804" s="1"/>
      <c r="C2804" s="1"/>
      <c r="D2804" s="1"/>
    </row>
    <row r="2805" spans="1:4" x14ac:dyDescent="0.3">
      <c r="A2805" s="1"/>
      <c r="B2805" s="1"/>
      <c r="C2805" s="1"/>
      <c r="D2805" s="1"/>
    </row>
    <row r="2806" spans="1:4" x14ac:dyDescent="0.3">
      <c r="A2806" s="1"/>
      <c r="B2806" s="1"/>
      <c r="C2806" s="1"/>
      <c r="D2806" s="1"/>
    </row>
    <row r="2807" spans="1:4" x14ac:dyDescent="0.3">
      <c r="A2807" s="1"/>
      <c r="B2807" s="1"/>
      <c r="C2807" s="1"/>
      <c r="D2807" s="1"/>
    </row>
    <row r="2808" spans="1:4" x14ac:dyDescent="0.3">
      <c r="A2808" s="1"/>
      <c r="B2808" s="1"/>
      <c r="C2808" s="1"/>
      <c r="D2808" s="1"/>
    </row>
    <row r="2809" spans="1:4" x14ac:dyDescent="0.3">
      <c r="A2809" s="1"/>
      <c r="B2809" s="1"/>
      <c r="C2809" s="1"/>
      <c r="D2809" s="1"/>
    </row>
    <row r="2810" spans="1:4" x14ac:dyDescent="0.3">
      <c r="A2810" s="1"/>
      <c r="B2810" s="1"/>
      <c r="C2810" s="1"/>
      <c r="D2810" s="1"/>
    </row>
    <row r="2811" spans="1:4" x14ac:dyDescent="0.3">
      <c r="A2811" s="1"/>
      <c r="B2811" s="1"/>
      <c r="C2811" s="1"/>
      <c r="D2811" s="1"/>
    </row>
    <row r="2812" spans="1:4" x14ac:dyDescent="0.3">
      <c r="A2812" s="1"/>
      <c r="B2812" s="1"/>
      <c r="C2812" s="1"/>
      <c r="D2812" s="1"/>
    </row>
    <row r="2813" spans="1:4" x14ac:dyDescent="0.3">
      <c r="A2813" s="1"/>
      <c r="B2813" s="1"/>
      <c r="C2813" s="1"/>
      <c r="D2813" s="1"/>
    </row>
    <row r="2814" spans="1:4" x14ac:dyDescent="0.3">
      <c r="A2814" s="1"/>
      <c r="B2814" s="1"/>
      <c r="C2814" s="1"/>
      <c r="D2814" s="1"/>
    </row>
    <row r="2815" spans="1:4" x14ac:dyDescent="0.3">
      <c r="A2815" s="1"/>
      <c r="B2815" s="1"/>
      <c r="C2815" s="1"/>
      <c r="D2815" s="1"/>
    </row>
    <row r="2816" spans="1:4" x14ac:dyDescent="0.3">
      <c r="A2816" s="1"/>
      <c r="B2816" s="1"/>
      <c r="C2816" s="1"/>
      <c r="D2816" s="1"/>
    </row>
    <row r="2817" spans="1:4" x14ac:dyDescent="0.3">
      <c r="A2817" s="1"/>
      <c r="B2817" s="1"/>
      <c r="C2817" s="1"/>
      <c r="D2817" s="1"/>
    </row>
    <row r="2818" spans="1:4" x14ac:dyDescent="0.3">
      <c r="A2818" s="1"/>
      <c r="B2818" s="1"/>
      <c r="C2818" s="1"/>
      <c r="D2818" s="1"/>
    </row>
    <row r="2819" spans="1:4" x14ac:dyDescent="0.3">
      <c r="A2819" s="1"/>
      <c r="B2819" s="1"/>
      <c r="C2819" s="1"/>
      <c r="D2819" s="1"/>
    </row>
    <row r="2820" spans="1:4" x14ac:dyDescent="0.3">
      <c r="A2820" s="1"/>
      <c r="B2820" s="1"/>
      <c r="C2820" s="1"/>
      <c r="D2820" s="1"/>
    </row>
    <row r="2821" spans="1:4" x14ac:dyDescent="0.3">
      <c r="A2821" s="1"/>
      <c r="B2821" s="1"/>
      <c r="C2821" s="1"/>
      <c r="D2821" s="1"/>
    </row>
    <row r="2822" spans="1:4" x14ac:dyDescent="0.3">
      <c r="A2822" s="1"/>
      <c r="B2822" s="1"/>
      <c r="C2822" s="1"/>
      <c r="D2822" s="1"/>
    </row>
    <row r="2823" spans="1:4" x14ac:dyDescent="0.3">
      <c r="A2823" s="1"/>
      <c r="B2823" s="1"/>
      <c r="C2823" s="1"/>
      <c r="D2823" s="1"/>
    </row>
    <row r="2824" spans="1:4" x14ac:dyDescent="0.3">
      <c r="A2824" s="1"/>
      <c r="B2824" s="1"/>
      <c r="C2824" s="1"/>
      <c r="D2824" s="1"/>
    </row>
    <row r="2825" spans="1:4" x14ac:dyDescent="0.3">
      <c r="A2825" s="1"/>
      <c r="B2825" s="1"/>
      <c r="C2825" s="1"/>
      <c r="D2825" s="1"/>
    </row>
    <row r="2826" spans="1:4" x14ac:dyDescent="0.3">
      <c r="A2826" s="1"/>
      <c r="B2826" s="1"/>
      <c r="C2826" s="1"/>
      <c r="D2826" s="1"/>
    </row>
    <row r="2827" spans="1:4" x14ac:dyDescent="0.3">
      <c r="A2827" s="1"/>
      <c r="B2827" s="1"/>
      <c r="C2827" s="1"/>
      <c r="D2827" s="1"/>
    </row>
    <row r="2828" spans="1:4" x14ac:dyDescent="0.3">
      <c r="A2828" s="1"/>
      <c r="B2828" s="1"/>
      <c r="C2828" s="1"/>
      <c r="D2828" s="1"/>
    </row>
    <row r="2829" spans="1:4" x14ac:dyDescent="0.3">
      <c r="A2829" s="1"/>
      <c r="B2829" s="1"/>
      <c r="C2829" s="1"/>
      <c r="D2829" s="1"/>
    </row>
    <row r="2830" spans="1:4" x14ac:dyDescent="0.3">
      <c r="A2830" s="1"/>
      <c r="B2830" s="1"/>
      <c r="C2830" s="1"/>
      <c r="D2830" s="1"/>
    </row>
    <row r="2831" spans="1:4" x14ac:dyDescent="0.3">
      <c r="A2831" s="1"/>
      <c r="B2831" s="1"/>
      <c r="C2831" s="1"/>
      <c r="D2831" s="1"/>
    </row>
    <row r="2832" spans="1:4" x14ac:dyDescent="0.3">
      <c r="A2832" s="1"/>
      <c r="B2832" s="1"/>
      <c r="C2832" s="1"/>
      <c r="D2832" s="1"/>
    </row>
    <row r="2833" spans="1:4" x14ac:dyDescent="0.3">
      <c r="A2833" s="1"/>
      <c r="B2833" s="1"/>
      <c r="C2833" s="1"/>
      <c r="D2833" s="1"/>
    </row>
    <row r="2834" spans="1:4" x14ac:dyDescent="0.3">
      <c r="A2834" s="1"/>
      <c r="B2834" s="1"/>
      <c r="C2834" s="1"/>
      <c r="D2834" s="1"/>
    </row>
    <row r="2835" spans="1:4" x14ac:dyDescent="0.3">
      <c r="A2835" s="1"/>
      <c r="B2835" s="1"/>
      <c r="C2835" s="1"/>
      <c r="D2835" s="1"/>
    </row>
    <row r="2836" spans="1:4" x14ac:dyDescent="0.3">
      <c r="A2836" s="1"/>
      <c r="B2836" s="1"/>
      <c r="C2836" s="1"/>
      <c r="D2836" s="1"/>
    </row>
    <row r="2837" spans="1:4" x14ac:dyDescent="0.3">
      <c r="A2837" s="1"/>
      <c r="B2837" s="1"/>
      <c r="C2837" s="1"/>
      <c r="D2837" s="1"/>
    </row>
    <row r="2838" spans="1:4" x14ac:dyDescent="0.3">
      <c r="A2838" s="1"/>
      <c r="B2838" s="1"/>
      <c r="C2838" s="1"/>
      <c r="D2838" s="1"/>
    </row>
    <row r="2839" spans="1:4" x14ac:dyDescent="0.3">
      <c r="A2839" s="1"/>
      <c r="B2839" s="1"/>
      <c r="C2839" s="1"/>
      <c r="D2839" s="1"/>
    </row>
    <row r="2840" spans="1:4" x14ac:dyDescent="0.3">
      <c r="A2840" s="1"/>
      <c r="B2840" s="1"/>
      <c r="C2840" s="1"/>
      <c r="D2840" s="1"/>
    </row>
    <row r="2841" spans="1:4" x14ac:dyDescent="0.3">
      <c r="A2841" s="1"/>
      <c r="B2841" s="1"/>
      <c r="C2841" s="1"/>
      <c r="D2841" s="1"/>
    </row>
    <row r="2842" spans="1:4" x14ac:dyDescent="0.3">
      <c r="A2842" s="1"/>
      <c r="B2842" s="1"/>
      <c r="C2842" s="1"/>
      <c r="D2842" s="1"/>
    </row>
    <row r="2843" spans="1:4" x14ac:dyDescent="0.3">
      <c r="A2843" s="1"/>
      <c r="B2843" s="1"/>
      <c r="C2843" s="1"/>
      <c r="D2843" s="1"/>
    </row>
    <row r="2844" spans="1:4" x14ac:dyDescent="0.3">
      <c r="A2844" s="1"/>
      <c r="B2844" s="1"/>
      <c r="C2844" s="1"/>
      <c r="D2844" s="1"/>
    </row>
    <row r="2845" spans="1:4" x14ac:dyDescent="0.3">
      <c r="A2845" s="1"/>
      <c r="B2845" s="1"/>
      <c r="C2845" s="1"/>
      <c r="D2845" s="1"/>
    </row>
    <row r="2846" spans="1:4" x14ac:dyDescent="0.3">
      <c r="A2846" s="1"/>
      <c r="B2846" s="1"/>
      <c r="C2846" s="1"/>
      <c r="D2846" s="1"/>
    </row>
    <row r="2847" spans="1:4" x14ac:dyDescent="0.3">
      <c r="A2847" s="1"/>
      <c r="B2847" s="1"/>
      <c r="C2847" s="1"/>
      <c r="D2847" s="1"/>
    </row>
    <row r="2848" spans="1:4" x14ac:dyDescent="0.3">
      <c r="A2848" s="1"/>
      <c r="B2848" s="1"/>
      <c r="C2848" s="1"/>
      <c r="D2848" s="1"/>
    </row>
    <row r="2849" spans="1:4" x14ac:dyDescent="0.3">
      <c r="A2849" s="1"/>
      <c r="B2849" s="1"/>
      <c r="C2849" s="1"/>
      <c r="D2849" s="1"/>
    </row>
    <row r="2850" spans="1:4" x14ac:dyDescent="0.3">
      <c r="A2850" s="1"/>
      <c r="B2850" s="1"/>
      <c r="C2850" s="1"/>
      <c r="D2850" s="1"/>
    </row>
    <row r="2851" spans="1:4" x14ac:dyDescent="0.3">
      <c r="A2851" s="1"/>
      <c r="B2851" s="1"/>
      <c r="C2851" s="1"/>
      <c r="D2851" s="1"/>
    </row>
    <row r="2852" spans="1:4" x14ac:dyDescent="0.3">
      <c r="A2852" s="1"/>
      <c r="B2852" s="1"/>
      <c r="C2852" s="1"/>
      <c r="D2852" s="1"/>
    </row>
    <row r="2853" spans="1:4" x14ac:dyDescent="0.3">
      <c r="A2853" s="1"/>
      <c r="B2853" s="1"/>
      <c r="C2853" s="1"/>
      <c r="D2853" s="1"/>
    </row>
    <row r="2854" spans="1:4" x14ac:dyDescent="0.3">
      <c r="A2854" s="1"/>
      <c r="B2854" s="1"/>
      <c r="C2854" s="1"/>
      <c r="D2854" s="1"/>
    </row>
    <row r="2855" spans="1:4" x14ac:dyDescent="0.3">
      <c r="A2855" s="1"/>
      <c r="B2855" s="1"/>
      <c r="C2855" s="1"/>
      <c r="D2855" s="1"/>
    </row>
    <row r="2856" spans="1:4" x14ac:dyDescent="0.3">
      <c r="A2856" s="1"/>
      <c r="B2856" s="1"/>
      <c r="C2856" s="1"/>
      <c r="D2856" s="1"/>
    </row>
    <row r="2857" spans="1:4" x14ac:dyDescent="0.3">
      <c r="A2857" s="1"/>
      <c r="B2857" s="1"/>
      <c r="C2857" s="1"/>
      <c r="D2857" s="1"/>
    </row>
    <row r="2858" spans="1:4" x14ac:dyDescent="0.3">
      <c r="A2858" s="1"/>
      <c r="B2858" s="1"/>
      <c r="C2858" s="1"/>
      <c r="D2858" s="1"/>
    </row>
    <row r="2859" spans="1:4" x14ac:dyDescent="0.3">
      <c r="A2859" s="1"/>
      <c r="B2859" s="1"/>
      <c r="C2859" s="1"/>
      <c r="D2859" s="1"/>
    </row>
    <row r="2860" spans="1:4" x14ac:dyDescent="0.3">
      <c r="A2860" s="1"/>
      <c r="B2860" s="1"/>
      <c r="C2860" s="1"/>
      <c r="D2860" s="1"/>
    </row>
    <row r="2861" spans="1:4" x14ac:dyDescent="0.3">
      <c r="A2861" s="1"/>
      <c r="B2861" s="1"/>
      <c r="C2861" s="1"/>
      <c r="D2861" s="1"/>
    </row>
    <row r="2862" spans="1:4" x14ac:dyDescent="0.3">
      <c r="A2862" s="1"/>
      <c r="B2862" s="1"/>
      <c r="C2862" s="1"/>
      <c r="D2862" s="1"/>
    </row>
    <row r="2863" spans="1:4" x14ac:dyDescent="0.3">
      <c r="A2863" s="1"/>
      <c r="B2863" s="1"/>
      <c r="C2863" s="1"/>
      <c r="D2863" s="1"/>
    </row>
    <row r="2864" spans="1:4" x14ac:dyDescent="0.3">
      <c r="A2864" s="1"/>
      <c r="B2864" s="1"/>
      <c r="C2864" s="1"/>
      <c r="D2864" s="1"/>
    </row>
    <row r="2865" spans="1:4" x14ac:dyDescent="0.3">
      <c r="A2865" s="1"/>
      <c r="B2865" s="1"/>
      <c r="C2865" s="1"/>
      <c r="D2865" s="1"/>
    </row>
    <row r="2866" spans="1:4" x14ac:dyDescent="0.3">
      <c r="A2866" s="1"/>
      <c r="B2866" s="1"/>
      <c r="C2866" s="1"/>
      <c r="D2866" s="1"/>
    </row>
    <row r="2867" spans="1:4" x14ac:dyDescent="0.3">
      <c r="A2867" s="1"/>
      <c r="B2867" s="1"/>
      <c r="C2867" s="1"/>
      <c r="D2867" s="1"/>
    </row>
    <row r="2868" spans="1:4" x14ac:dyDescent="0.3">
      <c r="A2868" s="1"/>
      <c r="B2868" s="1"/>
      <c r="C2868" s="1"/>
      <c r="D2868" s="1"/>
    </row>
    <row r="2869" spans="1:4" x14ac:dyDescent="0.3">
      <c r="A2869" s="1"/>
      <c r="B2869" s="1"/>
      <c r="C2869" s="1"/>
      <c r="D2869" s="1"/>
    </row>
    <row r="2870" spans="1:4" x14ac:dyDescent="0.3">
      <c r="A2870" s="1"/>
      <c r="B2870" s="1"/>
      <c r="C2870" s="1"/>
      <c r="D2870" s="1"/>
    </row>
    <row r="2871" spans="1:4" x14ac:dyDescent="0.3">
      <c r="A2871" s="1"/>
      <c r="B2871" s="1"/>
      <c r="C2871" s="1"/>
      <c r="D2871" s="1"/>
    </row>
    <row r="2872" spans="1:4" x14ac:dyDescent="0.3">
      <c r="A2872" s="1"/>
      <c r="B2872" s="1"/>
      <c r="C2872" s="1"/>
      <c r="D2872" s="1"/>
    </row>
    <row r="2873" spans="1:4" x14ac:dyDescent="0.3">
      <c r="A2873" s="1"/>
      <c r="B2873" s="1"/>
      <c r="C2873" s="1"/>
      <c r="D2873" s="1"/>
    </row>
    <row r="2874" spans="1:4" x14ac:dyDescent="0.3">
      <c r="A2874" s="1"/>
      <c r="B2874" s="1"/>
      <c r="C2874" s="1"/>
      <c r="D2874" s="1"/>
    </row>
    <row r="2875" spans="1:4" x14ac:dyDescent="0.3">
      <c r="A2875" s="1"/>
      <c r="B2875" s="1"/>
      <c r="C2875" s="1"/>
      <c r="D2875" s="1"/>
    </row>
    <row r="2876" spans="1:4" x14ac:dyDescent="0.3">
      <c r="A2876" s="1"/>
      <c r="B2876" s="1"/>
      <c r="C2876" s="1"/>
      <c r="D2876" s="1"/>
    </row>
    <row r="2877" spans="1:4" x14ac:dyDescent="0.3">
      <c r="A2877" s="1"/>
      <c r="B2877" s="1"/>
      <c r="C2877" s="1"/>
      <c r="D2877" s="1"/>
    </row>
    <row r="2878" spans="1:4" x14ac:dyDescent="0.3">
      <c r="A2878" s="1"/>
      <c r="B2878" s="1"/>
      <c r="C2878" s="1"/>
      <c r="D2878" s="1"/>
    </row>
    <row r="2879" spans="1:4" x14ac:dyDescent="0.3">
      <c r="A2879" s="1"/>
      <c r="B2879" s="1"/>
      <c r="C2879" s="1"/>
      <c r="D2879" s="1"/>
    </row>
    <row r="2880" spans="1:4" x14ac:dyDescent="0.3">
      <c r="A2880" s="1"/>
      <c r="B2880" s="1"/>
      <c r="C2880" s="1"/>
      <c r="D2880" s="1"/>
    </row>
    <row r="2881" spans="1:4" x14ac:dyDescent="0.3">
      <c r="A2881" s="1"/>
      <c r="B2881" s="1"/>
      <c r="C2881" s="1"/>
      <c r="D2881" s="1"/>
    </row>
    <row r="2882" spans="1:4" x14ac:dyDescent="0.3">
      <c r="A2882" s="1"/>
      <c r="B2882" s="1"/>
      <c r="C2882" s="1"/>
      <c r="D2882" s="1"/>
    </row>
    <row r="2883" spans="1:4" x14ac:dyDescent="0.3">
      <c r="A2883" s="1"/>
      <c r="B2883" s="1"/>
      <c r="C2883" s="1"/>
      <c r="D2883" s="1"/>
    </row>
    <row r="2884" spans="1:4" x14ac:dyDescent="0.3">
      <c r="A2884" s="1"/>
      <c r="B2884" s="1"/>
      <c r="C2884" s="1"/>
      <c r="D2884" s="1"/>
    </row>
    <row r="2885" spans="1:4" x14ac:dyDescent="0.3">
      <c r="A2885" s="1"/>
      <c r="B2885" s="1"/>
      <c r="C2885" s="1"/>
      <c r="D2885" s="1"/>
    </row>
    <row r="2886" spans="1:4" x14ac:dyDescent="0.3">
      <c r="A2886" s="1"/>
      <c r="B2886" s="1"/>
      <c r="C2886" s="1"/>
      <c r="D2886" s="1"/>
    </row>
    <row r="2887" spans="1:4" x14ac:dyDescent="0.3">
      <c r="A2887" s="1"/>
      <c r="B2887" s="1"/>
      <c r="C2887" s="1"/>
      <c r="D2887" s="1"/>
    </row>
    <row r="2888" spans="1:4" x14ac:dyDescent="0.3">
      <c r="A2888" s="1"/>
      <c r="B2888" s="1"/>
      <c r="C2888" s="1"/>
      <c r="D2888" s="1"/>
    </row>
    <row r="2889" spans="1:4" x14ac:dyDescent="0.3">
      <c r="A2889" s="1"/>
      <c r="B2889" s="1"/>
      <c r="C2889" s="1"/>
      <c r="D2889" s="1"/>
    </row>
    <row r="2890" spans="1:4" x14ac:dyDescent="0.3">
      <c r="A2890" s="1"/>
      <c r="B2890" s="1"/>
      <c r="C2890" s="1"/>
      <c r="D2890" s="1"/>
    </row>
    <row r="2891" spans="1:4" x14ac:dyDescent="0.3">
      <c r="A2891" s="1"/>
      <c r="B2891" s="1"/>
      <c r="C2891" s="1"/>
      <c r="D2891" s="1"/>
    </row>
    <row r="2892" spans="1:4" x14ac:dyDescent="0.3">
      <c r="A2892" s="1"/>
      <c r="B2892" s="1"/>
      <c r="C2892" s="1"/>
      <c r="D2892" s="1"/>
    </row>
    <row r="2893" spans="1:4" x14ac:dyDescent="0.3">
      <c r="A2893" s="1"/>
      <c r="B2893" s="1"/>
      <c r="C2893" s="1"/>
      <c r="D2893" s="1"/>
    </row>
    <row r="2894" spans="1:4" x14ac:dyDescent="0.3">
      <c r="A2894" s="1"/>
      <c r="B2894" s="1"/>
      <c r="C2894" s="1"/>
      <c r="D2894" s="1"/>
    </row>
    <row r="2895" spans="1:4" x14ac:dyDescent="0.3">
      <c r="A2895" s="1"/>
      <c r="B2895" s="1"/>
      <c r="C2895" s="1"/>
      <c r="D2895" s="1"/>
    </row>
    <row r="2896" spans="1:4" x14ac:dyDescent="0.3">
      <c r="A2896" s="1"/>
      <c r="B2896" s="1"/>
      <c r="C2896" s="1"/>
      <c r="D2896" s="1"/>
    </row>
    <row r="2897" spans="1:4" x14ac:dyDescent="0.3">
      <c r="A2897" s="1"/>
      <c r="B2897" s="1"/>
      <c r="C2897" s="1"/>
      <c r="D2897" s="1"/>
    </row>
    <row r="2898" spans="1:4" x14ac:dyDescent="0.3">
      <c r="A2898" s="1"/>
      <c r="B2898" s="1"/>
      <c r="C2898" s="1"/>
      <c r="D2898" s="1"/>
    </row>
    <row r="2899" spans="1:4" x14ac:dyDescent="0.3">
      <c r="A2899" s="1"/>
      <c r="B2899" s="1"/>
      <c r="C2899" s="1"/>
      <c r="D2899" s="1"/>
    </row>
    <row r="2900" spans="1:4" x14ac:dyDescent="0.3">
      <c r="A2900" s="1"/>
      <c r="B2900" s="1"/>
      <c r="C2900" s="1"/>
      <c r="D2900" s="1"/>
    </row>
    <row r="2901" spans="1:4" x14ac:dyDescent="0.3">
      <c r="A2901" s="1"/>
      <c r="B2901" s="1"/>
      <c r="C2901" s="1"/>
      <c r="D2901" s="1"/>
    </row>
    <row r="2902" spans="1:4" x14ac:dyDescent="0.3">
      <c r="A2902" s="1"/>
      <c r="B2902" s="1"/>
      <c r="C2902" s="1"/>
      <c r="D2902" s="1"/>
    </row>
    <row r="2903" spans="1:4" x14ac:dyDescent="0.3">
      <c r="A2903" s="1"/>
      <c r="B2903" s="1"/>
      <c r="C2903" s="1"/>
      <c r="D2903" s="1"/>
    </row>
    <row r="2904" spans="1:4" x14ac:dyDescent="0.3">
      <c r="A2904" s="1"/>
      <c r="B2904" s="1"/>
      <c r="C2904" s="1"/>
      <c r="D2904" s="1"/>
    </row>
    <row r="2905" spans="1:4" x14ac:dyDescent="0.3">
      <c r="A2905" s="1"/>
      <c r="B2905" s="1"/>
      <c r="C2905" s="1"/>
      <c r="D2905" s="1"/>
    </row>
    <row r="2906" spans="1:4" x14ac:dyDescent="0.3">
      <c r="A2906" s="1"/>
      <c r="B2906" s="1"/>
      <c r="C2906" s="1"/>
      <c r="D2906" s="1"/>
    </row>
    <row r="2907" spans="1:4" x14ac:dyDescent="0.3">
      <c r="A2907" s="1"/>
      <c r="B2907" s="1"/>
      <c r="C2907" s="1"/>
      <c r="D2907" s="1"/>
    </row>
    <row r="2908" spans="1:4" x14ac:dyDescent="0.3">
      <c r="A2908" s="1"/>
      <c r="B2908" s="1"/>
      <c r="C2908" s="1"/>
      <c r="D2908" s="1"/>
    </row>
    <row r="2909" spans="1:4" x14ac:dyDescent="0.3">
      <c r="A2909" s="1"/>
      <c r="B2909" s="1"/>
      <c r="C2909" s="1"/>
      <c r="D2909" s="1"/>
    </row>
    <row r="2910" spans="1:4" x14ac:dyDescent="0.3">
      <c r="A2910" s="1"/>
      <c r="B2910" s="1"/>
      <c r="C2910" s="1"/>
      <c r="D2910" s="1"/>
    </row>
    <row r="2911" spans="1:4" x14ac:dyDescent="0.3">
      <c r="A2911" s="1"/>
      <c r="B2911" s="1"/>
      <c r="C2911" s="1"/>
      <c r="D2911" s="1"/>
    </row>
    <row r="2912" spans="1:4" x14ac:dyDescent="0.3">
      <c r="A2912" s="1"/>
      <c r="B2912" s="1"/>
      <c r="C2912" s="1"/>
      <c r="D2912" s="1"/>
    </row>
    <row r="2913" spans="1:4" x14ac:dyDescent="0.3">
      <c r="A2913" s="1"/>
      <c r="B2913" s="1"/>
      <c r="C2913" s="1"/>
      <c r="D2913" s="1"/>
    </row>
    <row r="2914" spans="1:4" x14ac:dyDescent="0.3">
      <c r="A2914" s="1"/>
      <c r="B2914" s="1"/>
      <c r="C2914" s="1"/>
      <c r="D2914" s="1"/>
    </row>
    <row r="2915" spans="1:4" x14ac:dyDescent="0.3">
      <c r="A2915" s="1"/>
      <c r="B2915" s="1"/>
      <c r="C2915" s="1"/>
      <c r="D2915" s="1"/>
    </row>
    <row r="2916" spans="1:4" x14ac:dyDescent="0.3">
      <c r="A2916" s="1"/>
      <c r="B2916" s="1"/>
      <c r="C2916" s="1"/>
      <c r="D2916" s="1"/>
    </row>
    <row r="2917" spans="1:4" x14ac:dyDescent="0.3">
      <c r="A2917" s="1"/>
      <c r="B2917" s="1"/>
      <c r="C2917" s="1"/>
      <c r="D2917" s="1"/>
    </row>
    <row r="2918" spans="1:4" x14ac:dyDescent="0.3">
      <c r="A2918" s="1"/>
      <c r="B2918" s="1"/>
      <c r="C2918" s="1"/>
      <c r="D2918" s="1"/>
    </row>
    <row r="2919" spans="1:4" x14ac:dyDescent="0.3">
      <c r="A2919" s="1"/>
      <c r="B2919" s="1"/>
      <c r="C2919" s="1"/>
      <c r="D2919" s="1"/>
    </row>
    <row r="2920" spans="1:4" x14ac:dyDescent="0.3">
      <c r="A2920" s="1"/>
      <c r="B2920" s="1"/>
      <c r="C2920" s="1"/>
      <c r="D2920" s="1"/>
    </row>
    <row r="2921" spans="1:4" x14ac:dyDescent="0.3">
      <c r="A2921" s="1"/>
      <c r="B2921" s="1"/>
      <c r="C2921" s="1"/>
      <c r="D2921" s="1"/>
    </row>
    <row r="2922" spans="1:4" x14ac:dyDescent="0.3">
      <c r="A2922" s="1"/>
      <c r="B2922" s="1"/>
      <c r="C2922" s="1"/>
      <c r="D2922" s="1"/>
    </row>
    <row r="2923" spans="1:4" x14ac:dyDescent="0.3">
      <c r="A2923" s="1"/>
      <c r="B2923" s="1"/>
      <c r="C2923" s="1"/>
      <c r="D2923" s="1"/>
    </row>
    <row r="2924" spans="1:4" x14ac:dyDescent="0.3">
      <c r="A2924" s="1"/>
      <c r="B2924" s="1"/>
      <c r="C2924" s="1"/>
      <c r="D2924" s="1"/>
    </row>
    <row r="2925" spans="1:4" x14ac:dyDescent="0.3">
      <c r="A2925" s="1"/>
      <c r="B2925" s="1"/>
      <c r="C2925" s="1"/>
      <c r="D2925" s="1"/>
    </row>
    <row r="2926" spans="1:4" x14ac:dyDescent="0.3">
      <c r="A2926" s="1"/>
      <c r="B2926" s="1"/>
      <c r="C2926" s="1"/>
      <c r="D2926" s="1"/>
    </row>
    <row r="2927" spans="1:4" x14ac:dyDescent="0.3">
      <c r="A2927" s="1"/>
      <c r="B2927" s="1"/>
      <c r="C2927" s="1"/>
      <c r="D2927" s="1"/>
    </row>
    <row r="2928" spans="1:4" x14ac:dyDescent="0.3">
      <c r="A2928" s="1"/>
      <c r="B2928" s="1"/>
      <c r="C2928" s="1"/>
      <c r="D2928" s="1"/>
    </row>
    <row r="2929" spans="1:4" x14ac:dyDescent="0.3">
      <c r="A2929" s="1"/>
      <c r="B2929" s="1"/>
      <c r="C2929" s="1"/>
      <c r="D2929" s="1"/>
    </row>
    <row r="2930" spans="1:4" x14ac:dyDescent="0.3">
      <c r="A2930" s="1"/>
      <c r="B2930" s="1"/>
      <c r="C2930" s="1"/>
      <c r="D2930" s="1"/>
    </row>
    <row r="2931" spans="1:4" x14ac:dyDescent="0.3">
      <c r="A2931" s="1"/>
      <c r="B2931" s="1"/>
      <c r="C2931" s="1"/>
      <c r="D2931" s="1"/>
    </row>
    <row r="2932" spans="1:4" x14ac:dyDescent="0.3">
      <c r="A2932" s="1"/>
      <c r="B2932" s="1"/>
      <c r="C2932" s="1"/>
      <c r="D2932" s="1"/>
    </row>
  </sheetData>
  <mergeCells count="15">
    <mergeCell ref="A33:E33"/>
    <mergeCell ref="E35:E40"/>
    <mergeCell ref="F34:G40"/>
    <mergeCell ref="A1:D2"/>
    <mergeCell ref="E1:E2"/>
    <mergeCell ref="F1:G2"/>
    <mergeCell ref="A3:E3"/>
    <mergeCell ref="E4:E10"/>
    <mergeCell ref="E28:E32"/>
    <mergeCell ref="F4:G32"/>
    <mergeCell ref="A19:E19"/>
    <mergeCell ref="A27:E27"/>
    <mergeCell ref="A11:E11"/>
    <mergeCell ref="E12:E18"/>
    <mergeCell ref="E20:E26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42"/>
  <sheetViews>
    <sheetView zoomScale="50" zoomScaleNormal="50" workbookViewId="0">
      <selection activeCell="O13" sqref="O13"/>
    </sheetView>
  </sheetViews>
  <sheetFormatPr baseColWidth="10" defaultColWidth="11.44140625" defaultRowHeight="14.4" x14ac:dyDescent="0.3"/>
  <cols>
    <col min="1" max="1" width="21.88671875" style="1" bestFit="1" customWidth="1"/>
    <col min="2" max="2" width="34.5546875" bestFit="1" customWidth="1"/>
    <col min="3" max="3" width="33.33203125" customWidth="1"/>
    <col min="4" max="4" width="35" customWidth="1"/>
    <col min="5" max="5" width="32.88671875" customWidth="1"/>
    <col min="6" max="6" width="14.44140625" style="58" customWidth="1"/>
    <col min="7" max="7" width="16.88671875" style="1" customWidth="1"/>
    <col min="8" max="8" width="17.109375" style="1" customWidth="1"/>
    <col min="9" max="53" width="11.44140625" style="1"/>
  </cols>
  <sheetData>
    <row r="1" spans="1:55" s="1" customFormat="1" ht="27" customHeight="1" thickBot="1" x14ac:dyDescent="0.45">
      <c r="A1" s="262" t="s">
        <v>115</v>
      </c>
      <c r="B1" s="282" t="s">
        <v>114</v>
      </c>
      <c r="C1" s="261"/>
      <c r="D1" s="261"/>
      <c r="E1" s="262"/>
      <c r="F1" s="89" t="s">
        <v>143</v>
      </c>
      <c r="G1" s="89" t="s">
        <v>144</v>
      </c>
      <c r="H1" s="89" t="s">
        <v>145</v>
      </c>
    </row>
    <row r="2" spans="1:55" s="1" customFormat="1" ht="21" thickTop="1" thickBot="1" x14ac:dyDescent="0.45">
      <c r="A2" s="262"/>
      <c r="B2" s="283"/>
      <c r="C2" s="263"/>
      <c r="D2" s="263"/>
      <c r="E2" s="264"/>
      <c r="F2" s="89" t="s">
        <v>286</v>
      </c>
      <c r="G2" s="89" t="s">
        <v>287</v>
      </c>
      <c r="H2" s="89" t="s">
        <v>288</v>
      </c>
    </row>
    <row r="3" spans="1:55" s="1" customFormat="1" ht="29.25" customHeight="1" thickTop="1" x14ac:dyDescent="0.3">
      <c r="A3" s="278" t="s">
        <v>117</v>
      </c>
      <c r="B3" s="151" t="s">
        <v>118</v>
      </c>
      <c r="C3" s="152" t="s">
        <v>119</v>
      </c>
      <c r="D3" s="152" t="s">
        <v>120</v>
      </c>
      <c r="E3" s="152" t="s">
        <v>121</v>
      </c>
      <c r="F3" s="155" t="s">
        <v>211</v>
      </c>
      <c r="G3" s="155" t="s">
        <v>212</v>
      </c>
      <c r="H3" s="156" t="s">
        <v>213</v>
      </c>
      <c r="BB3"/>
      <c r="BC3"/>
    </row>
    <row r="4" spans="1:55" s="1" customFormat="1" ht="15" customHeight="1" x14ac:dyDescent="0.3">
      <c r="A4" s="278"/>
      <c r="B4" s="63" t="s">
        <v>124</v>
      </c>
      <c r="C4" s="64">
        <f>+Summary!B5</f>
        <v>-63.42</v>
      </c>
      <c r="D4" s="64">
        <f>+Summary!C5</f>
        <v>-56.07</v>
      </c>
      <c r="E4" s="64">
        <f>+Summary!D5</f>
        <v>-80.66</v>
      </c>
      <c r="F4" s="86">
        <v>2</v>
      </c>
      <c r="G4" s="86">
        <v>1</v>
      </c>
      <c r="H4" s="86">
        <v>3</v>
      </c>
      <c r="BB4"/>
      <c r="BC4"/>
    </row>
    <row r="5" spans="1:55" s="1" customFormat="1" ht="15" customHeight="1" x14ac:dyDescent="0.3">
      <c r="A5" s="278"/>
      <c r="B5" s="82" t="s">
        <v>125</v>
      </c>
      <c r="C5" s="74">
        <f>+Summary!B7</f>
        <v>-72.319999999999993</v>
      </c>
      <c r="D5" s="74">
        <f>+Summary!C7</f>
        <v>-62.36</v>
      </c>
      <c r="E5" s="74">
        <f>+Summary!D7</f>
        <v>-75.88</v>
      </c>
      <c r="F5" s="87">
        <v>1</v>
      </c>
      <c r="G5" s="87">
        <v>2</v>
      </c>
      <c r="H5" s="87">
        <v>3</v>
      </c>
    </row>
    <row r="6" spans="1:55" s="1" customFormat="1" ht="15" customHeight="1" x14ac:dyDescent="0.3">
      <c r="A6" s="278"/>
      <c r="B6" s="63" t="s">
        <v>126</v>
      </c>
      <c r="C6" s="64">
        <f>+Summary!B9</f>
        <v>-83.43</v>
      </c>
      <c r="D6" s="64">
        <f>+Summary!C9</f>
        <v>-77.760000000000005</v>
      </c>
      <c r="E6" s="64">
        <f>+Summary!D9</f>
        <v>-84.04</v>
      </c>
      <c r="F6" s="86">
        <v>2</v>
      </c>
      <c r="G6" s="86">
        <v>3</v>
      </c>
      <c r="H6" s="86">
        <v>1</v>
      </c>
    </row>
    <row r="7" spans="1:55" s="1" customFormat="1" ht="22.5" customHeight="1" thickBot="1" x14ac:dyDescent="0.45">
      <c r="A7" s="278"/>
      <c r="B7" s="84"/>
      <c r="C7" s="85"/>
      <c r="D7" s="85"/>
      <c r="E7" s="85"/>
      <c r="F7" s="89" t="s">
        <v>266</v>
      </c>
      <c r="G7" s="89" t="s">
        <v>266</v>
      </c>
      <c r="H7" s="89" t="s">
        <v>266</v>
      </c>
    </row>
    <row r="8" spans="1:55" s="1" customFormat="1" ht="32.25" customHeight="1" thickTop="1" x14ac:dyDescent="0.3">
      <c r="A8" s="284" t="s">
        <v>209</v>
      </c>
      <c r="B8" s="170" t="s">
        <v>118</v>
      </c>
      <c r="C8" s="171"/>
      <c r="D8" s="171"/>
      <c r="E8" s="171"/>
      <c r="F8" s="153"/>
      <c r="G8" s="153"/>
      <c r="H8" s="154"/>
    </row>
    <row r="9" spans="1:55" s="1" customFormat="1" ht="15" customHeight="1" x14ac:dyDescent="0.3">
      <c r="A9" s="284"/>
      <c r="B9" s="172" t="s">
        <v>6</v>
      </c>
      <c r="C9" s="173">
        <f>Summary!B13</f>
        <v>0.96577946768060841</v>
      </c>
      <c r="D9" s="173">
        <f>Summary!C13</f>
        <v>1</v>
      </c>
      <c r="E9" s="173">
        <f>Summary!D13</f>
        <v>0.98084291187739459</v>
      </c>
      <c r="F9" s="178">
        <v>3</v>
      </c>
      <c r="G9" s="178">
        <v>1</v>
      </c>
      <c r="H9" s="178">
        <v>2</v>
      </c>
    </row>
    <row r="10" spans="1:55" s="1" customFormat="1" ht="15" customHeight="1" x14ac:dyDescent="0.3">
      <c r="A10" s="284"/>
      <c r="B10" s="174" t="s">
        <v>128</v>
      </c>
      <c r="C10" s="74">
        <f>Summary!B14</f>
        <v>6.06</v>
      </c>
      <c r="D10" s="74">
        <f>Summary!C14</f>
        <v>2.29</v>
      </c>
      <c r="E10" s="74">
        <f>Summary!D14</f>
        <v>4.92</v>
      </c>
      <c r="F10" s="87">
        <v>3</v>
      </c>
      <c r="G10" s="87">
        <v>1</v>
      </c>
      <c r="H10" s="87">
        <v>2</v>
      </c>
    </row>
    <row r="11" spans="1:55" s="1" customFormat="1" ht="15" customHeight="1" x14ac:dyDescent="0.3">
      <c r="A11" s="284"/>
      <c r="B11" s="175" t="s">
        <v>129</v>
      </c>
      <c r="C11" s="73">
        <f>Summary!B15</f>
        <v>7.874015748031496E-3</v>
      </c>
      <c r="D11" s="73">
        <f>Summary!C15</f>
        <v>1.1627906976744186E-2</v>
      </c>
      <c r="E11" s="73">
        <f>Summary!D15</f>
        <v>2.34375E-2</v>
      </c>
      <c r="F11" s="179">
        <v>1</v>
      </c>
      <c r="G11" s="179">
        <v>2</v>
      </c>
      <c r="H11" s="179">
        <v>3</v>
      </c>
    </row>
    <row r="12" spans="1:55" s="1" customFormat="1" ht="21.75" customHeight="1" x14ac:dyDescent="0.3">
      <c r="A12" s="284"/>
      <c r="B12" s="174" t="s">
        <v>130</v>
      </c>
      <c r="C12" s="74">
        <f>Summary!B16</f>
        <v>3.84</v>
      </c>
      <c r="D12" s="74">
        <f>Summary!C16</f>
        <v>4.16</v>
      </c>
      <c r="E12" s="74">
        <f>Summary!D16</f>
        <v>4.1500000000000004</v>
      </c>
      <c r="F12" s="87">
        <v>3</v>
      </c>
      <c r="G12" s="87">
        <v>1</v>
      </c>
      <c r="H12" s="87">
        <v>2</v>
      </c>
    </row>
    <row r="13" spans="1:55" s="1" customFormat="1" ht="21.75" customHeight="1" x14ac:dyDescent="0.3">
      <c r="A13" s="284"/>
      <c r="B13" s="175" t="s">
        <v>236</v>
      </c>
      <c r="C13" s="73">
        <f>Summary!B17</f>
        <v>3.2000000000000001E-2</v>
      </c>
      <c r="D13" s="73">
        <f>Summary!C17</f>
        <v>2.7799999999999998E-2</v>
      </c>
      <c r="E13" s="73">
        <f>Summary!D17</f>
        <v>4.7000000000000002E-3</v>
      </c>
      <c r="F13" s="179">
        <v>3</v>
      </c>
      <c r="G13" s="179">
        <v>2</v>
      </c>
      <c r="H13" s="179">
        <v>1</v>
      </c>
    </row>
    <row r="14" spans="1:55" s="1" customFormat="1" ht="21.75" customHeight="1" x14ac:dyDescent="0.3">
      <c r="A14" s="284"/>
      <c r="B14" s="240" t="s">
        <v>268</v>
      </c>
      <c r="C14" s="241">
        <v>1.54E-2</v>
      </c>
      <c r="D14" s="241">
        <v>1.5100000000000001E-2</v>
      </c>
      <c r="E14" s="241">
        <v>3.8E-3</v>
      </c>
      <c r="F14" s="87">
        <v>3</v>
      </c>
      <c r="G14" s="87">
        <v>2</v>
      </c>
      <c r="H14" s="87">
        <v>1</v>
      </c>
    </row>
    <row r="15" spans="1:55" s="1" customFormat="1" ht="19.5" customHeight="1" thickBot="1" x14ac:dyDescent="0.45">
      <c r="A15" s="284"/>
      <c r="B15" s="83"/>
      <c r="C15" s="80"/>
      <c r="D15" s="80"/>
      <c r="E15" s="80"/>
      <c r="F15" s="89" t="s">
        <v>269</v>
      </c>
      <c r="G15" s="89" t="s">
        <v>270</v>
      </c>
      <c r="H15" s="89" t="s">
        <v>271</v>
      </c>
    </row>
    <row r="16" spans="1:55" s="1" customFormat="1" ht="39" customHeight="1" thickTop="1" x14ac:dyDescent="0.3">
      <c r="A16" s="278" t="s">
        <v>210</v>
      </c>
      <c r="B16" s="151" t="s">
        <v>118</v>
      </c>
      <c r="C16" s="152"/>
      <c r="D16" s="152"/>
      <c r="E16" s="152"/>
      <c r="F16" s="153"/>
      <c r="G16" s="153"/>
      <c r="H16" s="154"/>
    </row>
    <row r="17" spans="1:8" s="1" customFormat="1" ht="15" customHeight="1" x14ac:dyDescent="0.3">
      <c r="A17" s="278"/>
      <c r="B17" s="172" t="s">
        <v>6</v>
      </c>
      <c r="C17" s="173">
        <f>Summary!B21</f>
        <v>0.96138996138996136</v>
      </c>
      <c r="D17" s="173">
        <f>Summary!C21</f>
        <v>0.97318007662835249</v>
      </c>
      <c r="E17" s="186">
        <f>Summary!D21</f>
        <v>0.98479087452471481</v>
      </c>
      <c r="F17" s="178">
        <v>3</v>
      </c>
      <c r="G17" s="178">
        <v>2</v>
      </c>
      <c r="H17" s="178">
        <v>1</v>
      </c>
    </row>
    <row r="18" spans="1:8" s="1" customFormat="1" ht="15" customHeight="1" x14ac:dyDescent="0.3">
      <c r="A18" s="278"/>
      <c r="B18" s="174" t="s">
        <v>128</v>
      </c>
      <c r="C18" s="74">
        <f>Summary!B22</f>
        <v>2.72</v>
      </c>
      <c r="D18" s="74">
        <f>Summary!C22</f>
        <v>0.51</v>
      </c>
      <c r="E18" s="185">
        <f>Summary!D22</f>
        <v>1.81</v>
      </c>
      <c r="F18" s="87">
        <v>3</v>
      </c>
      <c r="G18" s="87">
        <v>1</v>
      </c>
      <c r="H18" s="87">
        <v>2</v>
      </c>
    </row>
    <row r="19" spans="1:8" s="1" customFormat="1" ht="15" customHeight="1" x14ac:dyDescent="0.3">
      <c r="A19" s="278"/>
      <c r="B19" s="175" t="s">
        <v>7</v>
      </c>
      <c r="C19" s="73">
        <f>Summary!B23</f>
        <v>4.0160642570281121E-3</v>
      </c>
      <c r="D19" s="73">
        <f>Summary!C23</f>
        <v>1.1811023622047244E-2</v>
      </c>
      <c r="E19" s="184">
        <f>Summary!D23</f>
        <v>2.7027027027027029E-2</v>
      </c>
      <c r="F19" s="179">
        <v>1</v>
      </c>
      <c r="G19" s="179">
        <v>2</v>
      </c>
      <c r="H19" s="179">
        <v>3</v>
      </c>
    </row>
    <row r="20" spans="1:8" s="1" customFormat="1" ht="15" customHeight="1" x14ac:dyDescent="0.3">
      <c r="A20" s="278"/>
      <c r="B20" s="174" t="s">
        <v>130</v>
      </c>
      <c r="C20" s="74">
        <f>Summary!B24</f>
        <v>3.87</v>
      </c>
      <c r="D20" s="74">
        <f>Summary!C24</f>
        <v>4.1900000000000004</v>
      </c>
      <c r="E20" s="185">
        <f>Summary!D24</f>
        <v>4.13</v>
      </c>
      <c r="F20" s="87">
        <v>3</v>
      </c>
      <c r="G20" s="87">
        <v>1</v>
      </c>
      <c r="H20" s="87">
        <v>2</v>
      </c>
    </row>
    <row r="21" spans="1:8" s="1" customFormat="1" ht="15" customHeight="1" x14ac:dyDescent="0.3">
      <c r="A21" s="278"/>
      <c r="B21" s="175" t="s">
        <v>238</v>
      </c>
      <c r="C21" s="73">
        <f>Summary!B25</f>
        <v>5.0700000000000002E-2</v>
      </c>
      <c r="D21" s="73">
        <f>Summary!C25</f>
        <v>2.53E-2</v>
      </c>
      <c r="E21" s="73">
        <f>Summary!D25</f>
        <v>3.7000000000000002E-3</v>
      </c>
      <c r="F21" s="179">
        <v>3</v>
      </c>
      <c r="G21" s="179">
        <v>2</v>
      </c>
      <c r="H21" s="179">
        <v>1</v>
      </c>
    </row>
    <row r="22" spans="1:8" s="1" customFormat="1" ht="15" customHeight="1" x14ac:dyDescent="0.3">
      <c r="A22" s="278"/>
      <c r="B22" s="240" t="s">
        <v>268</v>
      </c>
      <c r="C22" s="241">
        <v>0</v>
      </c>
      <c r="D22" s="241">
        <v>0</v>
      </c>
      <c r="E22" s="241">
        <v>0</v>
      </c>
      <c r="F22" s="87">
        <v>1</v>
      </c>
      <c r="G22" s="87">
        <v>1</v>
      </c>
      <c r="H22" s="87">
        <v>1</v>
      </c>
    </row>
    <row r="23" spans="1:8" s="1" customFormat="1" ht="22.2" customHeight="1" thickBot="1" x14ac:dyDescent="0.45">
      <c r="A23" s="278"/>
      <c r="B23" s="80"/>
      <c r="C23" s="80"/>
      <c r="D23" s="80"/>
      <c r="E23" s="80"/>
      <c r="F23" s="89" t="s">
        <v>271</v>
      </c>
      <c r="G23" s="89" t="s">
        <v>270</v>
      </c>
      <c r="H23" s="89" t="s">
        <v>270</v>
      </c>
    </row>
    <row r="24" spans="1:8" s="1" customFormat="1" ht="33" customHeight="1" thickTop="1" x14ac:dyDescent="0.3">
      <c r="A24" s="279" t="s">
        <v>204</v>
      </c>
      <c r="B24" s="65" t="s">
        <v>118</v>
      </c>
      <c r="C24" s="19"/>
      <c r="D24" s="19"/>
      <c r="E24" s="19"/>
      <c r="F24" s="87"/>
      <c r="G24" s="87"/>
      <c r="H24" s="87"/>
    </row>
    <row r="25" spans="1:8" s="1" customFormat="1" ht="15" customHeight="1" x14ac:dyDescent="0.3">
      <c r="A25" s="280"/>
      <c r="B25" s="172" t="s">
        <v>133</v>
      </c>
      <c r="C25" s="173">
        <f>'Accessibilité 3G_4G '!$C$60</f>
        <v>0.989247311827957</v>
      </c>
      <c r="D25" s="173">
        <f>'Accessibilité 3G_4G '!$D$60</f>
        <v>0.99434389140271495</v>
      </c>
      <c r="E25" s="173">
        <f>'Accessibilité 3G_4G '!$E$60</f>
        <v>1</v>
      </c>
      <c r="F25" s="180">
        <v>2</v>
      </c>
      <c r="G25" s="180">
        <v>3</v>
      </c>
      <c r="H25" s="180">
        <v>1</v>
      </c>
    </row>
    <row r="26" spans="1:8" s="1" customFormat="1" ht="15" customHeight="1" x14ac:dyDescent="0.3">
      <c r="A26" s="280"/>
      <c r="B26" s="181" t="s">
        <v>134</v>
      </c>
      <c r="C26" s="176">
        <f>'Accessibilité 3G_4G '!B73</f>
        <v>11.26</v>
      </c>
      <c r="D26" s="176">
        <f>'Accessibilité 3G_4G '!C73</f>
        <v>15.07</v>
      </c>
      <c r="E26" s="176">
        <f>'Accessibilité 3G_4G '!D73</f>
        <v>10.39</v>
      </c>
      <c r="F26" s="177">
        <v>2</v>
      </c>
      <c r="G26" s="177">
        <v>1</v>
      </c>
      <c r="H26" s="177">
        <v>3</v>
      </c>
    </row>
    <row r="27" spans="1:8" s="1" customFormat="1" ht="25.5" customHeight="1" thickBot="1" x14ac:dyDescent="0.45">
      <c r="A27" s="281"/>
      <c r="B27" s="80"/>
      <c r="C27" s="80"/>
      <c r="D27" s="80"/>
      <c r="E27" s="80"/>
      <c r="F27" s="89" t="s">
        <v>283</v>
      </c>
      <c r="G27" s="89" t="s">
        <v>265</v>
      </c>
      <c r="H27" s="89" t="s">
        <v>283</v>
      </c>
    </row>
    <row r="28" spans="1:8" s="1" customFormat="1" ht="36.75" customHeight="1" thickTop="1" x14ac:dyDescent="0.3">
      <c r="A28" s="278" t="s">
        <v>234</v>
      </c>
      <c r="B28" s="65" t="s">
        <v>118</v>
      </c>
      <c r="C28" s="19"/>
      <c r="D28" s="19"/>
      <c r="E28" s="19"/>
      <c r="F28" s="88"/>
      <c r="G28" s="88"/>
      <c r="H28" s="88"/>
    </row>
    <row r="29" spans="1:8" s="1" customFormat="1" ht="33.75" customHeight="1" x14ac:dyDescent="0.3">
      <c r="A29" s="278"/>
      <c r="B29" s="172" t="s">
        <v>225</v>
      </c>
      <c r="C29" s="187">
        <v>0.99850000000000005</v>
      </c>
      <c r="D29" s="173">
        <v>0.99890000000000001</v>
      </c>
      <c r="E29" s="186">
        <v>1</v>
      </c>
      <c r="F29" s="178">
        <v>3</v>
      </c>
      <c r="G29" s="178">
        <v>2</v>
      </c>
      <c r="H29" s="178">
        <v>1</v>
      </c>
    </row>
    <row r="30" spans="1:8" s="1" customFormat="1" ht="15" customHeight="1" x14ac:dyDescent="0.3">
      <c r="A30" s="278"/>
      <c r="B30" s="65" t="s">
        <v>226</v>
      </c>
      <c r="C30" s="188">
        <v>0.99850000000000005</v>
      </c>
      <c r="D30" s="189">
        <v>1</v>
      </c>
      <c r="E30" s="190">
        <v>1</v>
      </c>
      <c r="F30" s="169">
        <v>3</v>
      </c>
      <c r="G30" s="169">
        <v>1</v>
      </c>
      <c r="H30" s="169">
        <v>1</v>
      </c>
    </row>
    <row r="31" spans="1:8" s="1" customFormat="1" ht="15" customHeight="1" x14ac:dyDescent="0.3">
      <c r="A31" s="278"/>
      <c r="B31" s="63" t="s">
        <v>230</v>
      </c>
      <c r="C31" s="191">
        <v>0.99609999999999999</v>
      </c>
      <c r="D31" s="192">
        <v>0.99829999999999997</v>
      </c>
      <c r="E31" s="184">
        <v>0.99429999999999996</v>
      </c>
      <c r="F31" s="86">
        <v>2</v>
      </c>
      <c r="G31" s="86">
        <v>1</v>
      </c>
      <c r="H31" s="86">
        <v>3</v>
      </c>
    </row>
    <row r="32" spans="1:8" s="1" customFormat="1" ht="15" customHeight="1" x14ac:dyDescent="0.3">
      <c r="A32" s="278"/>
      <c r="B32" s="174" t="s">
        <v>227</v>
      </c>
      <c r="C32" s="219">
        <v>70.239999999999995</v>
      </c>
      <c r="D32" s="219">
        <v>52.27</v>
      </c>
      <c r="E32" s="219">
        <v>104.71</v>
      </c>
      <c r="F32" s="87">
        <v>2</v>
      </c>
      <c r="G32" s="87">
        <v>1</v>
      </c>
      <c r="H32" s="87">
        <v>3</v>
      </c>
    </row>
    <row r="33" spans="1:8" s="1" customFormat="1" ht="15" customHeight="1" x14ac:dyDescent="0.3">
      <c r="A33" s="278"/>
      <c r="B33" s="182" t="s">
        <v>228</v>
      </c>
      <c r="C33" s="193">
        <v>3.5</v>
      </c>
      <c r="D33" s="194">
        <v>2.64</v>
      </c>
      <c r="E33" s="195">
        <v>3.45</v>
      </c>
      <c r="F33" s="183">
        <v>3</v>
      </c>
      <c r="G33" s="183">
        <v>1</v>
      </c>
      <c r="H33" s="183">
        <v>2</v>
      </c>
    </row>
    <row r="34" spans="1:8" s="1" customFormat="1" ht="20.399999999999999" thickBot="1" x14ac:dyDescent="0.45">
      <c r="A34" s="278"/>
      <c r="B34" s="81"/>
      <c r="C34" s="81"/>
      <c r="D34" s="81"/>
      <c r="E34" s="81"/>
      <c r="F34" s="89" t="s">
        <v>284</v>
      </c>
      <c r="G34" s="89" t="s">
        <v>267</v>
      </c>
      <c r="H34" s="89" t="s">
        <v>285</v>
      </c>
    </row>
    <row r="35" spans="1:8" s="1" customFormat="1" ht="15" customHeight="1" thickTop="1" x14ac:dyDescent="0.3">
      <c r="C35" s="1" t="s">
        <v>4</v>
      </c>
      <c r="F35" s="58"/>
    </row>
    <row r="36" spans="1:8" s="1" customFormat="1" x14ac:dyDescent="0.3">
      <c r="F36" s="58"/>
    </row>
    <row r="37" spans="1:8" s="1" customFormat="1" x14ac:dyDescent="0.3">
      <c r="F37" s="58"/>
    </row>
    <row r="38" spans="1:8" s="1" customFormat="1" x14ac:dyDescent="0.3">
      <c r="F38" s="58"/>
    </row>
    <row r="39" spans="1:8" s="1" customFormat="1" x14ac:dyDescent="0.3">
      <c r="F39" s="58"/>
    </row>
    <row r="40" spans="1:8" s="1" customFormat="1" x14ac:dyDescent="0.3">
      <c r="F40" s="58"/>
    </row>
    <row r="41" spans="1:8" s="1" customFormat="1" x14ac:dyDescent="0.3">
      <c r="F41" s="58"/>
    </row>
    <row r="42" spans="1:8" s="1" customFormat="1" x14ac:dyDescent="0.3">
      <c r="F42" s="58"/>
    </row>
    <row r="43" spans="1:8" s="1" customFormat="1" x14ac:dyDescent="0.3">
      <c r="F43" s="58"/>
    </row>
    <row r="44" spans="1:8" s="1" customFormat="1" x14ac:dyDescent="0.3">
      <c r="F44" s="58"/>
    </row>
    <row r="45" spans="1:8" s="1" customFormat="1" x14ac:dyDescent="0.3">
      <c r="F45" s="58"/>
    </row>
    <row r="46" spans="1:8" s="1" customFormat="1" x14ac:dyDescent="0.3">
      <c r="F46" s="58"/>
    </row>
    <row r="47" spans="1:8" s="1" customFormat="1" x14ac:dyDescent="0.3">
      <c r="F47" s="58"/>
    </row>
    <row r="48" spans="1:8" s="1" customFormat="1" x14ac:dyDescent="0.3">
      <c r="F48" s="58"/>
    </row>
    <row r="49" spans="6:6" s="1" customFormat="1" x14ac:dyDescent="0.3">
      <c r="F49" s="58"/>
    </row>
    <row r="50" spans="6:6" s="1" customFormat="1" x14ac:dyDescent="0.3">
      <c r="F50" s="58"/>
    </row>
    <row r="51" spans="6:6" s="1" customFormat="1" x14ac:dyDescent="0.3">
      <c r="F51" s="58"/>
    </row>
    <row r="52" spans="6:6" s="1" customFormat="1" x14ac:dyDescent="0.3">
      <c r="F52" s="58"/>
    </row>
    <row r="53" spans="6:6" s="1" customFormat="1" x14ac:dyDescent="0.3">
      <c r="F53" s="58"/>
    </row>
    <row r="54" spans="6:6" s="1" customFormat="1" x14ac:dyDescent="0.3">
      <c r="F54" s="58"/>
    </row>
    <row r="55" spans="6:6" s="1" customFormat="1" x14ac:dyDescent="0.3">
      <c r="F55" s="58"/>
    </row>
    <row r="56" spans="6:6" s="1" customFormat="1" x14ac:dyDescent="0.3">
      <c r="F56" s="58"/>
    </row>
    <row r="57" spans="6:6" s="1" customFormat="1" x14ac:dyDescent="0.3">
      <c r="F57" s="58"/>
    </row>
    <row r="58" spans="6:6" s="1" customFormat="1" x14ac:dyDescent="0.3">
      <c r="F58" s="58"/>
    </row>
    <row r="59" spans="6:6" s="1" customFormat="1" x14ac:dyDescent="0.3">
      <c r="F59" s="58"/>
    </row>
    <row r="60" spans="6:6" s="1" customFormat="1" x14ac:dyDescent="0.3">
      <c r="F60" s="58"/>
    </row>
    <row r="61" spans="6:6" s="1" customFormat="1" x14ac:dyDescent="0.3">
      <c r="F61" s="58"/>
    </row>
    <row r="62" spans="6:6" s="1" customFormat="1" x14ac:dyDescent="0.3">
      <c r="F62" s="58"/>
    </row>
    <row r="63" spans="6:6" s="1" customFormat="1" x14ac:dyDescent="0.3">
      <c r="F63" s="58"/>
    </row>
    <row r="64" spans="6:6" s="1" customFormat="1" x14ac:dyDescent="0.3">
      <c r="F64" s="58"/>
    </row>
    <row r="65" spans="6:6" s="1" customFormat="1" x14ac:dyDescent="0.3">
      <c r="F65" s="58"/>
    </row>
    <row r="66" spans="6:6" s="1" customFormat="1" x14ac:dyDescent="0.3">
      <c r="F66" s="58"/>
    </row>
    <row r="67" spans="6:6" s="1" customFormat="1" x14ac:dyDescent="0.3">
      <c r="F67" s="58"/>
    </row>
    <row r="68" spans="6:6" s="1" customFormat="1" x14ac:dyDescent="0.3">
      <c r="F68" s="58"/>
    </row>
    <row r="69" spans="6:6" s="1" customFormat="1" x14ac:dyDescent="0.3">
      <c r="F69" s="58"/>
    </row>
    <row r="70" spans="6:6" s="1" customFormat="1" x14ac:dyDescent="0.3">
      <c r="F70" s="58"/>
    </row>
    <row r="71" spans="6:6" s="1" customFormat="1" x14ac:dyDescent="0.3">
      <c r="F71" s="58"/>
    </row>
    <row r="72" spans="6:6" s="1" customFormat="1" x14ac:dyDescent="0.3">
      <c r="F72" s="58"/>
    </row>
    <row r="73" spans="6:6" s="1" customFormat="1" x14ac:dyDescent="0.3">
      <c r="F73" s="58"/>
    </row>
    <row r="74" spans="6:6" s="1" customFormat="1" x14ac:dyDescent="0.3">
      <c r="F74" s="58"/>
    </row>
    <row r="75" spans="6:6" s="1" customFormat="1" x14ac:dyDescent="0.3">
      <c r="F75" s="58"/>
    </row>
    <row r="76" spans="6:6" s="1" customFormat="1" x14ac:dyDescent="0.3">
      <c r="F76" s="58"/>
    </row>
    <row r="77" spans="6:6" s="1" customFormat="1" x14ac:dyDescent="0.3">
      <c r="F77" s="58"/>
    </row>
    <row r="78" spans="6:6" s="1" customFormat="1" x14ac:dyDescent="0.3">
      <c r="F78" s="58"/>
    </row>
    <row r="79" spans="6:6" s="1" customFormat="1" x14ac:dyDescent="0.3">
      <c r="F79" s="58"/>
    </row>
    <row r="80" spans="6:6" s="1" customFormat="1" x14ac:dyDescent="0.3">
      <c r="F80" s="58"/>
    </row>
    <row r="81" spans="6:6" s="1" customFormat="1" x14ac:dyDescent="0.3">
      <c r="F81" s="58"/>
    </row>
    <row r="82" spans="6:6" s="1" customFormat="1" x14ac:dyDescent="0.3">
      <c r="F82" s="58"/>
    </row>
    <row r="83" spans="6:6" s="1" customFormat="1" x14ac:dyDescent="0.3">
      <c r="F83" s="58"/>
    </row>
    <row r="84" spans="6:6" s="1" customFormat="1" x14ac:dyDescent="0.3">
      <c r="F84" s="58"/>
    </row>
    <row r="85" spans="6:6" s="1" customFormat="1" x14ac:dyDescent="0.3">
      <c r="F85" s="58"/>
    </row>
    <row r="86" spans="6:6" s="1" customFormat="1" x14ac:dyDescent="0.3">
      <c r="F86" s="58"/>
    </row>
    <row r="87" spans="6:6" s="1" customFormat="1" x14ac:dyDescent="0.3">
      <c r="F87" s="58"/>
    </row>
    <row r="88" spans="6:6" s="1" customFormat="1" x14ac:dyDescent="0.3">
      <c r="F88" s="58"/>
    </row>
    <row r="89" spans="6:6" s="1" customFormat="1" x14ac:dyDescent="0.3">
      <c r="F89" s="58"/>
    </row>
    <row r="90" spans="6:6" s="1" customFormat="1" x14ac:dyDescent="0.3">
      <c r="F90" s="58"/>
    </row>
    <row r="91" spans="6:6" s="1" customFormat="1" x14ac:dyDescent="0.3">
      <c r="F91" s="58"/>
    </row>
    <row r="92" spans="6:6" s="1" customFormat="1" x14ac:dyDescent="0.3">
      <c r="F92" s="58"/>
    </row>
    <row r="93" spans="6:6" s="1" customFormat="1" x14ac:dyDescent="0.3">
      <c r="F93" s="58"/>
    </row>
    <row r="94" spans="6:6" s="1" customFormat="1" x14ac:dyDescent="0.3">
      <c r="F94" s="58"/>
    </row>
    <row r="95" spans="6:6" s="1" customFormat="1" x14ac:dyDescent="0.3">
      <c r="F95" s="58"/>
    </row>
    <row r="96" spans="6:6" s="1" customFormat="1" x14ac:dyDescent="0.3">
      <c r="F96" s="58"/>
    </row>
    <row r="97" spans="6:6" s="1" customFormat="1" x14ac:dyDescent="0.3">
      <c r="F97" s="58"/>
    </row>
    <row r="98" spans="6:6" s="1" customFormat="1" x14ac:dyDescent="0.3">
      <c r="F98" s="58"/>
    </row>
    <row r="99" spans="6:6" s="1" customFormat="1" x14ac:dyDescent="0.3">
      <c r="F99" s="58"/>
    </row>
    <row r="100" spans="6:6" s="1" customFormat="1" x14ac:dyDescent="0.3">
      <c r="F100" s="58"/>
    </row>
    <row r="101" spans="6:6" s="1" customFormat="1" x14ac:dyDescent="0.3">
      <c r="F101" s="58"/>
    </row>
    <row r="102" spans="6:6" s="1" customFormat="1" x14ac:dyDescent="0.3">
      <c r="F102" s="58"/>
    </row>
    <row r="103" spans="6:6" s="1" customFormat="1" x14ac:dyDescent="0.3">
      <c r="F103" s="58"/>
    </row>
    <row r="104" spans="6:6" s="1" customFormat="1" x14ac:dyDescent="0.3">
      <c r="F104" s="58"/>
    </row>
    <row r="105" spans="6:6" s="1" customFormat="1" x14ac:dyDescent="0.3">
      <c r="F105" s="58"/>
    </row>
    <row r="106" spans="6:6" s="1" customFormat="1" x14ac:dyDescent="0.3">
      <c r="F106" s="58"/>
    </row>
    <row r="107" spans="6:6" s="1" customFormat="1" x14ac:dyDescent="0.3">
      <c r="F107" s="58"/>
    </row>
    <row r="108" spans="6:6" s="1" customFormat="1" x14ac:dyDescent="0.3">
      <c r="F108" s="58"/>
    </row>
    <row r="109" spans="6:6" s="1" customFormat="1" x14ac:dyDescent="0.3">
      <c r="F109" s="58"/>
    </row>
    <row r="110" spans="6:6" s="1" customFormat="1" x14ac:dyDescent="0.3">
      <c r="F110" s="58"/>
    </row>
    <row r="111" spans="6:6" s="1" customFormat="1" x14ac:dyDescent="0.3">
      <c r="F111" s="58"/>
    </row>
    <row r="112" spans="6:6" s="1" customFormat="1" x14ac:dyDescent="0.3">
      <c r="F112" s="58"/>
    </row>
    <row r="113" spans="6:6" s="1" customFormat="1" x14ac:dyDescent="0.3">
      <c r="F113" s="58"/>
    </row>
    <row r="114" spans="6:6" s="1" customFormat="1" x14ac:dyDescent="0.3">
      <c r="F114" s="58"/>
    </row>
    <row r="115" spans="6:6" s="1" customFormat="1" x14ac:dyDescent="0.3">
      <c r="F115" s="58"/>
    </row>
    <row r="116" spans="6:6" s="1" customFormat="1" x14ac:dyDescent="0.3">
      <c r="F116" s="58"/>
    </row>
    <row r="117" spans="6:6" s="1" customFormat="1" x14ac:dyDescent="0.3">
      <c r="F117" s="58"/>
    </row>
    <row r="118" spans="6:6" s="1" customFormat="1" x14ac:dyDescent="0.3">
      <c r="F118" s="58"/>
    </row>
    <row r="119" spans="6:6" s="1" customFormat="1" x14ac:dyDescent="0.3">
      <c r="F119" s="58"/>
    </row>
    <row r="120" spans="6:6" s="1" customFormat="1" x14ac:dyDescent="0.3">
      <c r="F120" s="58"/>
    </row>
    <row r="121" spans="6:6" s="1" customFormat="1" x14ac:dyDescent="0.3">
      <c r="F121" s="58"/>
    </row>
    <row r="122" spans="6:6" s="1" customFormat="1" x14ac:dyDescent="0.3">
      <c r="F122" s="58"/>
    </row>
    <row r="123" spans="6:6" s="1" customFormat="1" x14ac:dyDescent="0.3">
      <c r="F123" s="58"/>
    </row>
    <row r="124" spans="6:6" s="1" customFormat="1" x14ac:dyDescent="0.3">
      <c r="F124" s="58"/>
    </row>
    <row r="125" spans="6:6" s="1" customFormat="1" x14ac:dyDescent="0.3">
      <c r="F125" s="58"/>
    </row>
    <row r="126" spans="6:6" s="1" customFormat="1" x14ac:dyDescent="0.3">
      <c r="F126" s="58"/>
    </row>
    <row r="127" spans="6:6" s="1" customFormat="1" x14ac:dyDescent="0.3">
      <c r="F127" s="58"/>
    </row>
    <row r="128" spans="6:6" s="1" customFormat="1" x14ac:dyDescent="0.3">
      <c r="F128" s="58"/>
    </row>
    <row r="129" spans="6:6" s="1" customFormat="1" x14ac:dyDescent="0.3">
      <c r="F129" s="58"/>
    </row>
    <row r="130" spans="6:6" s="1" customFormat="1" x14ac:dyDescent="0.3">
      <c r="F130" s="58"/>
    </row>
    <row r="131" spans="6:6" s="1" customFormat="1" x14ac:dyDescent="0.3">
      <c r="F131" s="58"/>
    </row>
    <row r="132" spans="6:6" s="1" customFormat="1" x14ac:dyDescent="0.3">
      <c r="F132" s="58"/>
    </row>
    <row r="133" spans="6:6" s="1" customFormat="1" x14ac:dyDescent="0.3">
      <c r="F133" s="58"/>
    </row>
    <row r="134" spans="6:6" s="1" customFormat="1" x14ac:dyDescent="0.3">
      <c r="F134" s="58"/>
    </row>
    <row r="135" spans="6:6" s="1" customFormat="1" x14ac:dyDescent="0.3">
      <c r="F135" s="58"/>
    </row>
    <row r="136" spans="6:6" s="1" customFormat="1" x14ac:dyDescent="0.3">
      <c r="F136" s="58"/>
    </row>
    <row r="137" spans="6:6" s="1" customFormat="1" x14ac:dyDescent="0.3">
      <c r="F137" s="58"/>
    </row>
    <row r="138" spans="6:6" s="1" customFormat="1" x14ac:dyDescent="0.3">
      <c r="F138" s="58"/>
    </row>
    <row r="139" spans="6:6" s="1" customFormat="1" x14ac:dyDescent="0.3">
      <c r="F139" s="58"/>
    </row>
    <row r="140" spans="6:6" s="1" customFormat="1" x14ac:dyDescent="0.3">
      <c r="F140" s="58"/>
    </row>
    <row r="141" spans="6:6" s="1" customFormat="1" x14ac:dyDescent="0.3">
      <c r="F141" s="58"/>
    </row>
    <row r="142" spans="6:6" s="1" customFormat="1" x14ac:dyDescent="0.3">
      <c r="F142" s="58"/>
    </row>
    <row r="143" spans="6:6" s="1" customFormat="1" x14ac:dyDescent="0.3">
      <c r="F143" s="58"/>
    </row>
    <row r="144" spans="6:6" s="1" customFormat="1" x14ac:dyDescent="0.3">
      <c r="F144" s="58"/>
    </row>
    <row r="145" spans="6:6" s="1" customFormat="1" x14ac:dyDescent="0.3">
      <c r="F145" s="58"/>
    </row>
    <row r="146" spans="6:6" s="1" customFormat="1" x14ac:dyDescent="0.3">
      <c r="F146" s="58"/>
    </row>
    <row r="147" spans="6:6" s="1" customFormat="1" x14ac:dyDescent="0.3">
      <c r="F147" s="58"/>
    </row>
    <row r="148" spans="6:6" s="1" customFormat="1" x14ac:dyDescent="0.3">
      <c r="F148" s="58"/>
    </row>
    <row r="149" spans="6:6" s="1" customFormat="1" x14ac:dyDescent="0.3">
      <c r="F149" s="58"/>
    </row>
    <row r="150" spans="6:6" s="1" customFormat="1" x14ac:dyDescent="0.3">
      <c r="F150" s="58"/>
    </row>
    <row r="151" spans="6:6" s="1" customFormat="1" x14ac:dyDescent="0.3">
      <c r="F151" s="58"/>
    </row>
    <row r="152" spans="6:6" s="1" customFormat="1" x14ac:dyDescent="0.3">
      <c r="F152" s="58"/>
    </row>
    <row r="153" spans="6:6" s="1" customFormat="1" x14ac:dyDescent="0.3">
      <c r="F153" s="58"/>
    </row>
    <row r="154" spans="6:6" s="1" customFormat="1" x14ac:dyDescent="0.3">
      <c r="F154" s="58"/>
    </row>
    <row r="155" spans="6:6" s="1" customFormat="1" x14ac:dyDescent="0.3">
      <c r="F155" s="58"/>
    </row>
    <row r="156" spans="6:6" s="1" customFormat="1" x14ac:dyDescent="0.3">
      <c r="F156" s="58"/>
    </row>
    <row r="157" spans="6:6" s="1" customFormat="1" x14ac:dyDescent="0.3">
      <c r="F157" s="58"/>
    </row>
    <row r="158" spans="6:6" s="1" customFormat="1" x14ac:dyDescent="0.3">
      <c r="F158" s="58"/>
    </row>
    <row r="159" spans="6:6" s="1" customFormat="1" x14ac:dyDescent="0.3">
      <c r="F159" s="58"/>
    </row>
    <row r="160" spans="6:6" s="1" customFormat="1" x14ac:dyDescent="0.3">
      <c r="F160" s="58"/>
    </row>
    <row r="161" spans="6:6" s="1" customFormat="1" x14ac:dyDescent="0.3">
      <c r="F161" s="58"/>
    </row>
    <row r="162" spans="6:6" s="1" customFormat="1" x14ac:dyDescent="0.3">
      <c r="F162" s="58"/>
    </row>
    <row r="163" spans="6:6" s="1" customFormat="1" x14ac:dyDescent="0.3">
      <c r="F163" s="58"/>
    </row>
    <row r="164" spans="6:6" s="1" customFormat="1" x14ac:dyDescent="0.3">
      <c r="F164" s="58"/>
    </row>
    <row r="165" spans="6:6" s="1" customFormat="1" x14ac:dyDescent="0.3">
      <c r="F165" s="58"/>
    </row>
    <row r="166" spans="6:6" s="1" customFormat="1" x14ac:dyDescent="0.3">
      <c r="F166" s="58"/>
    </row>
    <row r="167" spans="6:6" s="1" customFormat="1" x14ac:dyDescent="0.3">
      <c r="F167" s="58"/>
    </row>
    <row r="168" spans="6:6" s="1" customFormat="1" x14ac:dyDescent="0.3">
      <c r="F168" s="58"/>
    </row>
    <row r="169" spans="6:6" s="1" customFormat="1" x14ac:dyDescent="0.3">
      <c r="F169" s="58"/>
    </row>
    <row r="170" spans="6:6" s="1" customFormat="1" x14ac:dyDescent="0.3">
      <c r="F170" s="58"/>
    </row>
    <row r="171" spans="6:6" s="1" customFormat="1" x14ac:dyDescent="0.3">
      <c r="F171" s="58"/>
    </row>
    <row r="172" spans="6:6" s="1" customFormat="1" x14ac:dyDescent="0.3">
      <c r="F172" s="58"/>
    </row>
    <row r="173" spans="6:6" s="1" customFormat="1" x14ac:dyDescent="0.3">
      <c r="F173" s="58"/>
    </row>
    <row r="174" spans="6:6" s="1" customFormat="1" x14ac:dyDescent="0.3">
      <c r="F174" s="58"/>
    </row>
    <row r="175" spans="6:6" s="1" customFormat="1" x14ac:dyDescent="0.3">
      <c r="F175" s="58"/>
    </row>
    <row r="176" spans="6:6" s="1" customFormat="1" x14ac:dyDescent="0.3">
      <c r="F176" s="58"/>
    </row>
    <row r="177" spans="6:6" s="1" customFormat="1" x14ac:dyDescent="0.3">
      <c r="F177" s="58"/>
    </row>
    <row r="178" spans="6:6" s="1" customFormat="1" x14ac:dyDescent="0.3">
      <c r="F178" s="58"/>
    </row>
    <row r="179" spans="6:6" s="1" customFormat="1" x14ac:dyDescent="0.3">
      <c r="F179" s="58"/>
    </row>
    <row r="180" spans="6:6" s="1" customFormat="1" x14ac:dyDescent="0.3">
      <c r="F180" s="58"/>
    </row>
    <row r="181" spans="6:6" s="1" customFormat="1" x14ac:dyDescent="0.3">
      <c r="F181" s="58"/>
    </row>
    <row r="182" spans="6:6" s="1" customFormat="1" x14ac:dyDescent="0.3">
      <c r="F182" s="58"/>
    </row>
    <row r="183" spans="6:6" s="1" customFormat="1" x14ac:dyDescent="0.3">
      <c r="F183" s="58"/>
    </row>
    <row r="184" spans="6:6" s="1" customFormat="1" x14ac:dyDescent="0.3">
      <c r="F184" s="58"/>
    </row>
    <row r="185" spans="6:6" s="1" customFormat="1" x14ac:dyDescent="0.3">
      <c r="F185" s="58"/>
    </row>
    <row r="186" spans="6:6" s="1" customFormat="1" x14ac:dyDescent="0.3">
      <c r="F186" s="58"/>
    </row>
    <row r="187" spans="6:6" s="1" customFormat="1" x14ac:dyDescent="0.3">
      <c r="F187" s="58"/>
    </row>
    <row r="188" spans="6:6" s="1" customFormat="1" x14ac:dyDescent="0.3">
      <c r="F188" s="58"/>
    </row>
    <row r="189" spans="6:6" s="1" customFormat="1" x14ac:dyDescent="0.3">
      <c r="F189" s="58"/>
    </row>
    <row r="190" spans="6:6" s="1" customFormat="1" x14ac:dyDescent="0.3">
      <c r="F190" s="58"/>
    </row>
    <row r="191" spans="6:6" s="1" customFormat="1" x14ac:dyDescent="0.3">
      <c r="F191" s="58"/>
    </row>
    <row r="192" spans="6:6" s="1" customFormat="1" x14ac:dyDescent="0.3">
      <c r="F192" s="58"/>
    </row>
    <row r="193" spans="6:6" s="1" customFormat="1" x14ac:dyDescent="0.3">
      <c r="F193" s="58"/>
    </row>
    <row r="194" spans="6:6" s="1" customFormat="1" x14ac:dyDescent="0.3">
      <c r="F194" s="58"/>
    </row>
    <row r="195" spans="6:6" s="1" customFormat="1" x14ac:dyDescent="0.3">
      <c r="F195" s="58"/>
    </row>
    <row r="196" spans="6:6" s="1" customFormat="1" x14ac:dyDescent="0.3">
      <c r="F196" s="58"/>
    </row>
    <row r="197" spans="6:6" s="1" customFormat="1" x14ac:dyDescent="0.3">
      <c r="F197" s="58"/>
    </row>
    <row r="198" spans="6:6" s="1" customFormat="1" x14ac:dyDescent="0.3">
      <c r="F198" s="58"/>
    </row>
    <row r="199" spans="6:6" s="1" customFormat="1" x14ac:dyDescent="0.3">
      <c r="F199" s="58"/>
    </row>
    <row r="200" spans="6:6" s="1" customFormat="1" x14ac:dyDescent="0.3">
      <c r="F200" s="58"/>
    </row>
    <row r="201" spans="6:6" s="1" customFormat="1" x14ac:dyDescent="0.3">
      <c r="F201" s="58"/>
    </row>
    <row r="202" spans="6:6" s="1" customFormat="1" x14ac:dyDescent="0.3">
      <c r="F202" s="58"/>
    </row>
    <row r="203" spans="6:6" s="1" customFormat="1" x14ac:dyDescent="0.3">
      <c r="F203" s="58"/>
    </row>
    <row r="204" spans="6:6" s="1" customFormat="1" x14ac:dyDescent="0.3">
      <c r="F204" s="58"/>
    </row>
    <row r="205" spans="6:6" s="1" customFormat="1" x14ac:dyDescent="0.3">
      <c r="F205" s="58"/>
    </row>
    <row r="206" spans="6:6" s="1" customFormat="1" x14ac:dyDescent="0.3">
      <c r="F206" s="58"/>
    </row>
    <row r="207" spans="6:6" s="1" customFormat="1" x14ac:dyDescent="0.3">
      <c r="F207" s="58"/>
    </row>
    <row r="208" spans="6:6" s="1" customFormat="1" x14ac:dyDescent="0.3">
      <c r="F208" s="58"/>
    </row>
    <row r="209" spans="6:6" s="1" customFormat="1" x14ac:dyDescent="0.3">
      <c r="F209" s="58"/>
    </row>
    <row r="210" spans="6:6" s="1" customFormat="1" x14ac:dyDescent="0.3">
      <c r="F210" s="58"/>
    </row>
    <row r="211" spans="6:6" s="1" customFormat="1" x14ac:dyDescent="0.3">
      <c r="F211" s="58"/>
    </row>
    <row r="212" spans="6:6" s="1" customFormat="1" x14ac:dyDescent="0.3">
      <c r="F212" s="58"/>
    </row>
    <row r="213" spans="6:6" s="1" customFormat="1" x14ac:dyDescent="0.3">
      <c r="F213" s="58"/>
    </row>
    <row r="214" spans="6:6" s="1" customFormat="1" x14ac:dyDescent="0.3">
      <c r="F214" s="58"/>
    </row>
    <row r="215" spans="6:6" s="1" customFormat="1" x14ac:dyDescent="0.3">
      <c r="F215" s="58"/>
    </row>
    <row r="216" spans="6:6" s="1" customFormat="1" x14ac:dyDescent="0.3">
      <c r="F216" s="58"/>
    </row>
    <row r="217" spans="6:6" s="1" customFormat="1" x14ac:dyDescent="0.3">
      <c r="F217" s="58"/>
    </row>
    <row r="218" spans="6:6" s="1" customFormat="1" x14ac:dyDescent="0.3">
      <c r="F218" s="58"/>
    </row>
    <row r="219" spans="6:6" s="1" customFormat="1" x14ac:dyDescent="0.3">
      <c r="F219" s="58"/>
    </row>
    <row r="220" spans="6:6" s="1" customFormat="1" x14ac:dyDescent="0.3">
      <c r="F220" s="58"/>
    </row>
    <row r="221" spans="6:6" s="1" customFormat="1" x14ac:dyDescent="0.3">
      <c r="F221" s="58"/>
    </row>
    <row r="222" spans="6:6" s="1" customFormat="1" x14ac:dyDescent="0.3">
      <c r="F222" s="58"/>
    </row>
    <row r="223" spans="6:6" s="1" customFormat="1" x14ac:dyDescent="0.3">
      <c r="F223" s="58"/>
    </row>
    <row r="224" spans="6:6" s="1" customFormat="1" x14ac:dyDescent="0.3">
      <c r="F224" s="58"/>
    </row>
    <row r="225" spans="6:6" s="1" customFormat="1" x14ac:dyDescent="0.3">
      <c r="F225" s="58"/>
    </row>
    <row r="226" spans="6:6" s="1" customFormat="1" x14ac:dyDescent="0.3">
      <c r="F226" s="58"/>
    </row>
    <row r="227" spans="6:6" s="1" customFormat="1" x14ac:dyDescent="0.3">
      <c r="F227" s="58"/>
    </row>
    <row r="228" spans="6:6" s="1" customFormat="1" x14ac:dyDescent="0.3">
      <c r="F228" s="58"/>
    </row>
    <row r="229" spans="6:6" s="1" customFormat="1" x14ac:dyDescent="0.3">
      <c r="F229" s="58"/>
    </row>
    <row r="230" spans="6:6" s="1" customFormat="1" x14ac:dyDescent="0.3">
      <c r="F230" s="58"/>
    </row>
    <row r="231" spans="6:6" s="1" customFormat="1" x14ac:dyDescent="0.3">
      <c r="F231" s="58"/>
    </row>
    <row r="232" spans="6:6" s="1" customFormat="1" x14ac:dyDescent="0.3">
      <c r="F232" s="58"/>
    </row>
    <row r="233" spans="6:6" s="1" customFormat="1" x14ac:dyDescent="0.3">
      <c r="F233" s="58"/>
    </row>
    <row r="234" spans="6:6" s="1" customFormat="1" x14ac:dyDescent="0.3">
      <c r="F234" s="58"/>
    </row>
    <row r="235" spans="6:6" s="1" customFormat="1" x14ac:dyDescent="0.3">
      <c r="F235" s="58"/>
    </row>
    <row r="236" spans="6:6" s="1" customFormat="1" x14ac:dyDescent="0.3">
      <c r="F236" s="58"/>
    </row>
    <row r="237" spans="6:6" s="1" customFormat="1" x14ac:dyDescent="0.3">
      <c r="F237" s="58"/>
    </row>
    <row r="238" spans="6:6" s="1" customFormat="1" x14ac:dyDescent="0.3">
      <c r="F238" s="58"/>
    </row>
    <row r="239" spans="6:6" s="1" customFormat="1" x14ac:dyDescent="0.3">
      <c r="F239" s="58"/>
    </row>
    <row r="240" spans="6:6" s="1" customFormat="1" x14ac:dyDescent="0.3">
      <c r="F240" s="58"/>
    </row>
    <row r="241" spans="6:6" s="1" customFormat="1" x14ac:dyDescent="0.3">
      <c r="F241" s="58"/>
    </row>
    <row r="242" spans="6:6" s="1" customFormat="1" x14ac:dyDescent="0.3">
      <c r="F242" s="58"/>
    </row>
    <row r="243" spans="6:6" s="1" customFormat="1" x14ac:dyDescent="0.3">
      <c r="F243" s="58"/>
    </row>
    <row r="244" spans="6:6" s="1" customFormat="1" x14ac:dyDescent="0.3">
      <c r="F244" s="58"/>
    </row>
    <row r="245" spans="6:6" s="1" customFormat="1" x14ac:dyDescent="0.3">
      <c r="F245" s="58"/>
    </row>
    <row r="246" spans="6:6" s="1" customFormat="1" x14ac:dyDescent="0.3">
      <c r="F246" s="58"/>
    </row>
    <row r="247" spans="6:6" s="1" customFormat="1" x14ac:dyDescent="0.3">
      <c r="F247" s="58"/>
    </row>
    <row r="248" spans="6:6" s="1" customFormat="1" x14ac:dyDescent="0.3">
      <c r="F248" s="58"/>
    </row>
    <row r="249" spans="6:6" s="1" customFormat="1" x14ac:dyDescent="0.3">
      <c r="F249" s="58"/>
    </row>
    <row r="250" spans="6:6" s="1" customFormat="1" x14ac:dyDescent="0.3">
      <c r="F250" s="58"/>
    </row>
    <row r="251" spans="6:6" s="1" customFormat="1" x14ac:dyDescent="0.3">
      <c r="F251" s="58"/>
    </row>
    <row r="252" spans="6:6" s="1" customFormat="1" x14ac:dyDescent="0.3">
      <c r="F252" s="58"/>
    </row>
    <row r="253" spans="6:6" s="1" customFormat="1" x14ac:dyDescent="0.3">
      <c r="F253" s="58"/>
    </row>
    <row r="254" spans="6:6" s="1" customFormat="1" x14ac:dyDescent="0.3">
      <c r="F254" s="58"/>
    </row>
    <row r="255" spans="6:6" s="1" customFormat="1" x14ac:dyDescent="0.3">
      <c r="F255" s="58"/>
    </row>
    <row r="256" spans="6:6" s="1" customFormat="1" x14ac:dyDescent="0.3">
      <c r="F256" s="58"/>
    </row>
    <row r="257" spans="6:6" s="1" customFormat="1" x14ac:dyDescent="0.3">
      <c r="F257" s="58"/>
    </row>
    <row r="258" spans="6:6" s="1" customFormat="1" x14ac:dyDescent="0.3">
      <c r="F258" s="58"/>
    </row>
    <row r="259" spans="6:6" s="1" customFormat="1" x14ac:dyDescent="0.3">
      <c r="F259" s="58"/>
    </row>
    <row r="260" spans="6:6" s="1" customFormat="1" x14ac:dyDescent="0.3">
      <c r="F260" s="58"/>
    </row>
    <row r="261" spans="6:6" s="1" customFormat="1" x14ac:dyDescent="0.3">
      <c r="F261" s="58"/>
    </row>
    <row r="262" spans="6:6" s="1" customFormat="1" x14ac:dyDescent="0.3">
      <c r="F262" s="58"/>
    </row>
    <row r="263" spans="6:6" s="1" customFormat="1" x14ac:dyDescent="0.3">
      <c r="F263" s="58"/>
    </row>
    <row r="264" spans="6:6" s="1" customFormat="1" x14ac:dyDescent="0.3">
      <c r="F264" s="58"/>
    </row>
    <row r="265" spans="6:6" s="1" customFormat="1" x14ac:dyDescent="0.3">
      <c r="F265" s="58"/>
    </row>
    <row r="266" spans="6:6" s="1" customFormat="1" x14ac:dyDescent="0.3">
      <c r="F266" s="58"/>
    </row>
    <row r="267" spans="6:6" s="1" customFormat="1" x14ac:dyDescent="0.3">
      <c r="F267" s="58"/>
    </row>
    <row r="268" spans="6:6" s="1" customFormat="1" x14ac:dyDescent="0.3">
      <c r="F268" s="58"/>
    </row>
    <row r="269" spans="6:6" s="1" customFormat="1" x14ac:dyDescent="0.3">
      <c r="F269" s="58"/>
    </row>
    <row r="270" spans="6:6" s="1" customFormat="1" x14ac:dyDescent="0.3">
      <c r="F270" s="58"/>
    </row>
    <row r="271" spans="6:6" s="1" customFormat="1" x14ac:dyDescent="0.3">
      <c r="F271" s="58"/>
    </row>
    <row r="272" spans="6:6" s="1" customFormat="1" x14ac:dyDescent="0.3">
      <c r="F272" s="58"/>
    </row>
    <row r="273" spans="6:6" s="1" customFormat="1" x14ac:dyDescent="0.3">
      <c r="F273" s="58"/>
    </row>
    <row r="274" spans="6:6" s="1" customFormat="1" x14ac:dyDescent="0.3">
      <c r="F274" s="58"/>
    </row>
    <row r="275" spans="6:6" s="1" customFormat="1" x14ac:dyDescent="0.3">
      <c r="F275" s="58"/>
    </row>
    <row r="276" spans="6:6" s="1" customFormat="1" x14ac:dyDescent="0.3">
      <c r="F276" s="58"/>
    </row>
    <row r="277" spans="6:6" s="1" customFormat="1" x14ac:dyDescent="0.3">
      <c r="F277" s="58"/>
    </row>
    <row r="278" spans="6:6" s="1" customFormat="1" x14ac:dyDescent="0.3">
      <c r="F278" s="58"/>
    </row>
    <row r="279" spans="6:6" s="1" customFormat="1" x14ac:dyDescent="0.3">
      <c r="F279" s="58"/>
    </row>
    <row r="280" spans="6:6" s="1" customFormat="1" x14ac:dyDescent="0.3">
      <c r="F280" s="58"/>
    </row>
    <row r="281" spans="6:6" s="1" customFormat="1" x14ac:dyDescent="0.3">
      <c r="F281" s="58"/>
    </row>
    <row r="282" spans="6:6" s="1" customFormat="1" x14ac:dyDescent="0.3">
      <c r="F282" s="58"/>
    </row>
    <row r="283" spans="6:6" s="1" customFormat="1" x14ac:dyDescent="0.3">
      <c r="F283" s="58"/>
    </row>
    <row r="284" spans="6:6" s="1" customFormat="1" x14ac:dyDescent="0.3">
      <c r="F284" s="58"/>
    </row>
    <row r="285" spans="6:6" s="1" customFormat="1" x14ac:dyDescent="0.3">
      <c r="F285" s="58"/>
    </row>
    <row r="286" spans="6:6" s="1" customFormat="1" x14ac:dyDescent="0.3">
      <c r="F286" s="58"/>
    </row>
    <row r="287" spans="6:6" s="1" customFormat="1" x14ac:dyDescent="0.3">
      <c r="F287" s="58"/>
    </row>
    <row r="288" spans="6:6" s="1" customFormat="1" x14ac:dyDescent="0.3">
      <c r="F288" s="58"/>
    </row>
    <row r="289" spans="6:6" s="1" customFormat="1" x14ac:dyDescent="0.3">
      <c r="F289" s="58"/>
    </row>
    <row r="290" spans="6:6" s="1" customFormat="1" x14ac:dyDescent="0.3">
      <c r="F290" s="58"/>
    </row>
    <row r="291" spans="6:6" s="1" customFormat="1" x14ac:dyDescent="0.3">
      <c r="F291" s="58"/>
    </row>
    <row r="292" spans="6:6" s="1" customFormat="1" x14ac:dyDescent="0.3">
      <c r="F292" s="58"/>
    </row>
    <row r="293" spans="6:6" s="1" customFormat="1" x14ac:dyDescent="0.3">
      <c r="F293" s="58"/>
    </row>
    <row r="294" spans="6:6" s="1" customFormat="1" x14ac:dyDescent="0.3">
      <c r="F294" s="58"/>
    </row>
    <row r="295" spans="6:6" s="1" customFormat="1" x14ac:dyDescent="0.3">
      <c r="F295" s="58"/>
    </row>
    <row r="296" spans="6:6" s="1" customFormat="1" x14ac:dyDescent="0.3">
      <c r="F296" s="58"/>
    </row>
    <row r="297" spans="6:6" s="1" customFormat="1" x14ac:dyDescent="0.3">
      <c r="F297" s="58"/>
    </row>
    <row r="298" spans="6:6" s="1" customFormat="1" x14ac:dyDescent="0.3">
      <c r="F298" s="58"/>
    </row>
    <row r="299" spans="6:6" s="1" customFormat="1" x14ac:dyDescent="0.3">
      <c r="F299" s="58"/>
    </row>
    <row r="300" spans="6:6" s="1" customFormat="1" x14ac:dyDescent="0.3">
      <c r="F300" s="58"/>
    </row>
    <row r="301" spans="6:6" s="1" customFormat="1" x14ac:dyDescent="0.3">
      <c r="F301" s="58"/>
    </row>
    <row r="302" spans="6:6" s="1" customFormat="1" x14ac:dyDescent="0.3">
      <c r="F302" s="58"/>
    </row>
    <row r="303" spans="6:6" s="1" customFormat="1" x14ac:dyDescent="0.3">
      <c r="F303" s="58"/>
    </row>
    <row r="304" spans="6:6" s="1" customFormat="1" x14ac:dyDescent="0.3">
      <c r="F304" s="58"/>
    </row>
    <row r="305" spans="6:6" s="1" customFormat="1" x14ac:dyDescent="0.3">
      <c r="F305" s="58"/>
    </row>
    <row r="306" spans="6:6" s="1" customFormat="1" x14ac:dyDescent="0.3">
      <c r="F306" s="58"/>
    </row>
    <row r="307" spans="6:6" s="1" customFormat="1" x14ac:dyDescent="0.3">
      <c r="F307" s="58"/>
    </row>
    <row r="308" spans="6:6" s="1" customFormat="1" x14ac:dyDescent="0.3">
      <c r="F308" s="58"/>
    </row>
    <row r="309" spans="6:6" s="1" customFormat="1" x14ac:dyDescent="0.3">
      <c r="F309" s="58"/>
    </row>
    <row r="310" spans="6:6" s="1" customFormat="1" x14ac:dyDescent="0.3">
      <c r="F310" s="58"/>
    </row>
    <row r="311" spans="6:6" s="1" customFormat="1" x14ac:dyDescent="0.3">
      <c r="F311" s="58"/>
    </row>
    <row r="312" spans="6:6" s="1" customFormat="1" x14ac:dyDescent="0.3">
      <c r="F312" s="58"/>
    </row>
    <row r="313" spans="6:6" s="1" customFormat="1" x14ac:dyDescent="0.3">
      <c r="F313" s="58"/>
    </row>
    <row r="314" spans="6:6" s="1" customFormat="1" x14ac:dyDescent="0.3">
      <c r="F314" s="58"/>
    </row>
    <row r="315" spans="6:6" s="1" customFormat="1" x14ac:dyDescent="0.3">
      <c r="F315" s="58"/>
    </row>
    <row r="316" spans="6:6" s="1" customFormat="1" x14ac:dyDescent="0.3">
      <c r="F316" s="58"/>
    </row>
    <row r="317" spans="6:6" s="1" customFormat="1" x14ac:dyDescent="0.3">
      <c r="F317" s="58"/>
    </row>
    <row r="318" spans="6:6" s="1" customFormat="1" x14ac:dyDescent="0.3">
      <c r="F318" s="58"/>
    </row>
    <row r="319" spans="6:6" s="1" customFormat="1" x14ac:dyDescent="0.3">
      <c r="F319" s="58"/>
    </row>
    <row r="320" spans="6:6" s="1" customFormat="1" x14ac:dyDescent="0.3">
      <c r="F320" s="58"/>
    </row>
    <row r="321" spans="6:6" s="1" customFormat="1" x14ac:dyDescent="0.3">
      <c r="F321" s="58"/>
    </row>
    <row r="322" spans="6:6" s="1" customFormat="1" x14ac:dyDescent="0.3">
      <c r="F322" s="58"/>
    </row>
    <row r="323" spans="6:6" s="1" customFormat="1" x14ac:dyDescent="0.3">
      <c r="F323" s="58"/>
    </row>
    <row r="324" spans="6:6" s="1" customFormat="1" x14ac:dyDescent="0.3">
      <c r="F324" s="58"/>
    </row>
    <row r="325" spans="6:6" s="1" customFormat="1" x14ac:dyDescent="0.3">
      <c r="F325" s="58"/>
    </row>
    <row r="326" spans="6:6" s="1" customFormat="1" x14ac:dyDescent="0.3">
      <c r="F326" s="58"/>
    </row>
    <row r="327" spans="6:6" s="1" customFormat="1" x14ac:dyDescent="0.3">
      <c r="F327" s="58"/>
    </row>
    <row r="328" spans="6:6" s="1" customFormat="1" x14ac:dyDescent="0.3">
      <c r="F328" s="58"/>
    </row>
    <row r="329" spans="6:6" s="1" customFormat="1" x14ac:dyDescent="0.3">
      <c r="F329" s="58"/>
    </row>
    <row r="330" spans="6:6" s="1" customFormat="1" x14ac:dyDescent="0.3">
      <c r="F330" s="58"/>
    </row>
    <row r="331" spans="6:6" s="1" customFormat="1" x14ac:dyDescent="0.3">
      <c r="F331" s="58"/>
    </row>
    <row r="332" spans="6:6" s="1" customFormat="1" x14ac:dyDescent="0.3">
      <c r="F332" s="58"/>
    </row>
    <row r="333" spans="6:6" s="1" customFormat="1" x14ac:dyDescent="0.3">
      <c r="F333" s="58"/>
    </row>
    <row r="334" spans="6:6" s="1" customFormat="1" x14ac:dyDescent="0.3">
      <c r="F334" s="58"/>
    </row>
    <row r="335" spans="6:6" s="1" customFormat="1" x14ac:dyDescent="0.3">
      <c r="F335" s="58"/>
    </row>
    <row r="336" spans="6:6" s="1" customFormat="1" x14ac:dyDescent="0.3">
      <c r="F336" s="58"/>
    </row>
    <row r="337" spans="6:6" s="1" customFormat="1" x14ac:dyDescent="0.3">
      <c r="F337" s="58"/>
    </row>
    <row r="338" spans="6:6" s="1" customFormat="1" x14ac:dyDescent="0.3">
      <c r="F338" s="58"/>
    </row>
    <row r="339" spans="6:6" s="1" customFormat="1" x14ac:dyDescent="0.3">
      <c r="F339" s="58"/>
    </row>
    <row r="340" spans="6:6" s="1" customFormat="1" x14ac:dyDescent="0.3">
      <c r="F340" s="58"/>
    </row>
    <row r="341" spans="6:6" s="1" customFormat="1" x14ac:dyDescent="0.3">
      <c r="F341" s="58"/>
    </row>
    <row r="342" spans="6:6" s="1" customFormat="1" x14ac:dyDescent="0.3">
      <c r="F342" s="58"/>
    </row>
    <row r="343" spans="6:6" s="1" customFormat="1" x14ac:dyDescent="0.3">
      <c r="F343" s="58"/>
    </row>
    <row r="344" spans="6:6" s="1" customFormat="1" x14ac:dyDescent="0.3">
      <c r="F344" s="58"/>
    </row>
    <row r="345" spans="6:6" s="1" customFormat="1" x14ac:dyDescent="0.3">
      <c r="F345" s="58"/>
    </row>
    <row r="346" spans="6:6" s="1" customFormat="1" x14ac:dyDescent="0.3">
      <c r="F346" s="58"/>
    </row>
    <row r="347" spans="6:6" s="1" customFormat="1" x14ac:dyDescent="0.3">
      <c r="F347" s="58"/>
    </row>
    <row r="348" spans="6:6" s="1" customFormat="1" x14ac:dyDescent="0.3">
      <c r="F348" s="58"/>
    </row>
    <row r="349" spans="6:6" s="1" customFormat="1" x14ac:dyDescent="0.3">
      <c r="F349" s="58"/>
    </row>
    <row r="350" spans="6:6" s="1" customFormat="1" x14ac:dyDescent="0.3">
      <c r="F350" s="58"/>
    </row>
    <row r="351" spans="6:6" s="1" customFormat="1" x14ac:dyDescent="0.3">
      <c r="F351" s="58"/>
    </row>
    <row r="352" spans="6:6" s="1" customFormat="1" x14ac:dyDescent="0.3">
      <c r="F352" s="58"/>
    </row>
    <row r="353" spans="6:6" s="1" customFormat="1" x14ac:dyDescent="0.3">
      <c r="F353" s="58"/>
    </row>
    <row r="354" spans="6:6" s="1" customFormat="1" x14ac:dyDescent="0.3">
      <c r="F354" s="58"/>
    </row>
    <row r="355" spans="6:6" s="1" customFormat="1" x14ac:dyDescent="0.3">
      <c r="F355" s="58"/>
    </row>
    <row r="356" spans="6:6" s="1" customFormat="1" x14ac:dyDescent="0.3">
      <c r="F356" s="58"/>
    </row>
    <row r="357" spans="6:6" s="1" customFormat="1" x14ac:dyDescent="0.3">
      <c r="F357" s="58"/>
    </row>
    <row r="358" spans="6:6" s="1" customFormat="1" x14ac:dyDescent="0.3">
      <c r="F358" s="58"/>
    </row>
    <row r="359" spans="6:6" s="1" customFormat="1" x14ac:dyDescent="0.3">
      <c r="F359" s="58"/>
    </row>
    <row r="360" spans="6:6" s="1" customFormat="1" x14ac:dyDescent="0.3">
      <c r="F360" s="58"/>
    </row>
    <row r="361" spans="6:6" s="1" customFormat="1" x14ac:dyDescent="0.3">
      <c r="F361" s="58"/>
    </row>
    <row r="362" spans="6:6" s="1" customFormat="1" x14ac:dyDescent="0.3">
      <c r="F362" s="58"/>
    </row>
    <row r="363" spans="6:6" s="1" customFormat="1" x14ac:dyDescent="0.3">
      <c r="F363" s="58"/>
    </row>
    <row r="364" spans="6:6" s="1" customFormat="1" x14ac:dyDescent="0.3">
      <c r="F364" s="58"/>
    </row>
    <row r="365" spans="6:6" s="1" customFormat="1" x14ac:dyDescent="0.3">
      <c r="F365" s="58"/>
    </row>
    <row r="366" spans="6:6" s="1" customFormat="1" x14ac:dyDescent="0.3">
      <c r="F366" s="58"/>
    </row>
    <row r="367" spans="6:6" s="1" customFormat="1" x14ac:dyDescent="0.3">
      <c r="F367" s="58"/>
    </row>
    <row r="368" spans="6:6" s="1" customFormat="1" x14ac:dyDescent="0.3">
      <c r="F368" s="58"/>
    </row>
    <row r="369" spans="6:6" s="1" customFormat="1" x14ac:dyDescent="0.3">
      <c r="F369" s="58"/>
    </row>
    <row r="370" spans="6:6" s="1" customFormat="1" x14ac:dyDescent="0.3">
      <c r="F370" s="58"/>
    </row>
    <row r="371" spans="6:6" s="1" customFormat="1" x14ac:dyDescent="0.3">
      <c r="F371" s="58"/>
    </row>
    <row r="372" spans="6:6" s="1" customFormat="1" x14ac:dyDescent="0.3">
      <c r="F372" s="58"/>
    </row>
    <row r="373" spans="6:6" s="1" customFormat="1" x14ac:dyDescent="0.3">
      <c r="F373" s="58"/>
    </row>
    <row r="374" spans="6:6" s="1" customFormat="1" x14ac:dyDescent="0.3">
      <c r="F374" s="58"/>
    </row>
    <row r="375" spans="6:6" s="1" customFormat="1" x14ac:dyDescent="0.3">
      <c r="F375" s="58"/>
    </row>
    <row r="376" spans="6:6" s="1" customFormat="1" x14ac:dyDescent="0.3">
      <c r="F376" s="58"/>
    </row>
    <row r="377" spans="6:6" s="1" customFormat="1" x14ac:dyDescent="0.3">
      <c r="F377" s="58"/>
    </row>
    <row r="378" spans="6:6" s="1" customFormat="1" x14ac:dyDescent="0.3">
      <c r="F378" s="58"/>
    </row>
    <row r="379" spans="6:6" s="1" customFormat="1" x14ac:dyDescent="0.3">
      <c r="F379" s="58"/>
    </row>
    <row r="380" spans="6:6" s="1" customFormat="1" x14ac:dyDescent="0.3">
      <c r="F380" s="58"/>
    </row>
    <row r="381" spans="6:6" s="1" customFormat="1" x14ac:dyDescent="0.3">
      <c r="F381" s="58"/>
    </row>
    <row r="382" spans="6:6" s="1" customFormat="1" x14ac:dyDescent="0.3">
      <c r="F382" s="58"/>
    </row>
    <row r="383" spans="6:6" s="1" customFormat="1" x14ac:dyDescent="0.3">
      <c r="F383" s="58"/>
    </row>
    <row r="384" spans="6:6" s="1" customFormat="1" x14ac:dyDescent="0.3">
      <c r="F384" s="58"/>
    </row>
    <row r="385" spans="6:6" s="1" customFormat="1" x14ac:dyDescent="0.3">
      <c r="F385" s="58"/>
    </row>
    <row r="386" spans="6:6" s="1" customFormat="1" x14ac:dyDescent="0.3">
      <c r="F386" s="58"/>
    </row>
    <row r="387" spans="6:6" s="1" customFormat="1" x14ac:dyDescent="0.3">
      <c r="F387" s="58"/>
    </row>
    <row r="388" spans="6:6" s="1" customFormat="1" x14ac:dyDescent="0.3">
      <c r="F388" s="58"/>
    </row>
    <row r="389" spans="6:6" s="1" customFormat="1" x14ac:dyDescent="0.3">
      <c r="F389" s="58"/>
    </row>
    <row r="390" spans="6:6" s="1" customFormat="1" x14ac:dyDescent="0.3">
      <c r="F390" s="58"/>
    </row>
    <row r="391" spans="6:6" s="1" customFormat="1" x14ac:dyDescent="0.3">
      <c r="F391" s="58"/>
    </row>
    <row r="392" spans="6:6" s="1" customFormat="1" x14ac:dyDescent="0.3">
      <c r="F392" s="58"/>
    </row>
    <row r="393" spans="6:6" s="1" customFormat="1" x14ac:dyDescent="0.3">
      <c r="F393" s="58"/>
    </row>
    <row r="394" spans="6:6" s="1" customFormat="1" x14ac:dyDescent="0.3">
      <c r="F394" s="58"/>
    </row>
    <row r="395" spans="6:6" s="1" customFormat="1" x14ac:dyDescent="0.3">
      <c r="F395" s="58"/>
    </row>
    <row r="396" spans="6:6" s="1" customFormat="1" x14ac:dyDescent="0.3">
      <c r="F396" s="58"/>
    </row>
    <row r="397" spans="6:6" s="1" customFormat="1" x14ac:dyDescent="0.3">
      <c r="F397" s="58"/>
    </row>
    <row r="398" spans="6:6" s="1" customFormat="1" x14ac:dyDescent="0.3">
      <c r="F398" s="58"/>
    </row>
    <row r="399" spans="6:6" s="1" customFormat="1" x14ac:dyDescent="0.3">
      <c r="F399" s="58"/>
    </row>
    <row r="400" spans="6:6" s="1" customFormat="1" x14ac:dyDescent="0.3">
      <c r="F400" s="58"/>
    </row>
    <row r="401" spans="6:6" s="1" customFormat="1" x14ac:dyDescent="0.3">
      <c r="F401" s="58"/>
    </row>
    <row r="402" spans="6:6" s="1" customFormat="1" x14ac:dyDescent="0.3">
      <c r="F402" s="58"/>
    </row>
    <row r="403" spans="6:6" s="1" customFormat="1" x14ac:dyDescent="0.3">
      <c r="F403" s="58"/>
    </row>
    <row r="404" spans="6:6" s="1" customFormat="1" x14ac:dyDescent="0.3">
      <c r="F404" s="58"/>
    </row>
    <row r="405" spans="6:6" s="1" customFormat="1" x14ac:dyDescent="0.3">
      <c r="F405" s="58"/>
    </row>
    <row r="406" spans="6:6" s="1" customFormat="1" x14ac:dyDescent="0.3">
      <c r="F406" s="58"/>
    </row>
    <row r="407" spans="6:6" s="1" customFormat="1" x14ac:dyDescent="0.3">
      <c r="F407" s="58"/>
    </row>
    <row r="408" spans="6:6" s="1" customFormat="1" x14ac:dyDescent="0.3">
      <c r="F408" s="58"/>
    </row>
    <row r="409" spans="6:6" s="1" customFormat="1" x14ac:dyDescent="0.3">
      <c r="F409" s="58"/>
    </row>
    <row r="410" spans="6:6" s="1" customFormat="1" x14ac:dyDescent="0.3">
      <c r="F410" s="58"/>
    </row>
    <row r="411" spans="6:6" s="1" customFormat="1" x14ac:dyDescent="0.3">
      <c r="F411" s="58"/>
    </row>
    <row r="412" spans="6:6" s="1" customFormat="1" x14ac:dyDescent="0.3">
      <c r="F412" s="58"/>
    </row>
    <row r="413" spans="6:6" s="1" customFormat="1" x14ac:dyDescent="0.3">
      <c r="F413" s="58"/>
    </row>
    <row r="414" spans="6:6" s="1" customFormat="1" x14ac:dyDescent="0.3">
      <c r="F414" s="58"/>
    </row>
    <row r="415" spans="6:6" s="1" customFormat="1" x14ac:dyDescent="0.3">
      <c r="F415" s="58"/>
    </row>
    <row r="416" spans="6:6" s="1" customFormat="1" x14ac:dyDescent="0.3">
      <c r="F416" s="58"/>
    </row>
    <row r="417" spans="6:6" s="1" customFormat="1" x14ac:dyDescent="0.3">
      <c r="F417" s="58"/>
    </row>
    <row r="418" spans="6:6" s="1" customFormat="1" x14ac:dyDescent="0.3">
      <c r="F418" s="58"/>
    </row>
    <row r="419" spans="6:6" s="1" customFormat="1" x14ac:dyDescent="0.3">
      <c r="F419" s="58"/>
    </row>
    <row r="420" spans="6:6" s="1" customFormat="1" x14ac:dyDescent="0.3">
      <c r="F420" s="58"/>
    </row>
    <row r="421" spans="6:6" s="1" customFormat="1" x14ac:dyDescent="0.3">
      <c r="F421" s="58"/>
    </row>
    <row r="422" spans="6:6" s="1" customFormat="1" x14ac:dyDescent="0.3">
      <c r="F422" s="58"/>
    </row>
    <row r="423" spans="6:6" s="1" customFormat="1" x14ac:dyDescent="0.3">
      <c r="F423" s="58"/>
    </row>
    <row r="424" spans="6:6" s="1" customFormat="1" x14ac:dyDescent="0.3">
      <c r="F424" s="58"/>
    </row>
    <row r="425" spans="6:6" s="1" customFormat="1" x14ac:dyDescent="0.3">
      <c r="F425" s="58"/>
    </row>
    <row r="426" spans="6:6" s="1" customFormat="1" x14ac:dyDescent="0.3">
      <c r="F426" s="58"/>
    </row>
    <row r="427" spans="6:6" s="1" customFormat="1" x14ac:dyDescent="0.3">
      <c r="F427" s="58"/>
    </row>
    <row r="428" spans="6:6" s="1" customFormat="1" x14ac:dyDescent="0.3">
      <c r="F428" s="58"/>
    </row>
    <row r="429" spans="6:6" s="1" customFormat="1" x14ac:dyDescent="0.3">
      <c r="F429" s="58"/>
    </row>
    <row r="430" spans="6:6" s="1" customFormat="1" x14ac:dyDescent="0.3">
      <c r="F430" s="58"/>
    </row>
    <row r="431" spans="6:6" s="1" customFormat="1" x14ac:dyDescent="0.3">
      <c r="F431" s="58"/>
    </row>
    <row r="432" spans="6:6" s="1" customFormat="1" x14ac:dyDescent="0.3">
      <c r="F432" s="58"/>
    </row>
    <row r="433" spans="6:6" s="1" customFormat="1" x14ac:dyDescent="0.3">
      <c r="F433" s="58"/>
    </row>
    <row r="434" spans="6:6" s="1" customFormat="1" x14ac:dyDescent="0.3">
      <c r="F434" s="58"/>
    </row>
    <row r="435" spans="6:6" s="1" customFormat="1" x14ac:dyDescent="0.3">
      <c r="F435" s="58"/>
    </row>
    <row r="436" spans="6:6" s="1" customFormat="1" x14ac:dyDescent="0.3">
      <c r="F436" s="58"/>
    </row>
    <row r="437" spans="6:6" s="1" customFormat="1" x14ac:dyDescent="0.3">
      <c r="F437" s="58"/>
    </row>
    <row r="438" spans="6:6" s="1" customFormat="1" x14ac:dyDescent="0.3">
      <c r="F438" s="58"/>
    </row>
    <row r="439" spans="6:6" s="1" customFormat="1" x14ac:dyDescent="0.3">
      <c r="F439" s="58"/>
    </row>
    <row r="440" spans="6:6" s="1" customFormat="1" x14ac:dyDescent="0.3">
      <c r="F440" s="58"/>
    </row>
    <row r="441" spans="6:6" s="1" customFormat="1" x14ac:dyDescent="0.3">
      <c r="F441" s="58"/>
    </row>
    <row r="442" spans="6:6" s="1" customFormat="1" x14ac:dyDescent="0.3">
      <c r="F442" s="58"/>
    </row>
    <row r="443" spans="6:6" s="1" customFormat="1" x14ac:dyDescent="0.3">
      <c r="F443" s="58"/>
    </row>
    <row r="444" spans="6:6" s="1" customFormat="1" x14ac:dyDescent="0.3">
      <c r="F444" s="58"/>
    </row>
    <row r="445" spans="6:6" s="1" customFormat="1" x14ac:dyDescent="0.3">
      <c r="F445" s="58"/>
    </row>
    <row r="446" spans="6:6" s="1" customFormat="1" x14ac:dyDescent="0.3">
      <c r="F446" s="58"/>
    </row>
    <row r="447" spans="6:6" s="1" customFormat="1" x14ac:dyDescent="0.3">
      <c r="F447" s="58"/>
    </row>
    <row r="448" spans="6:6" s="1" customFormat="1" x14ac:dyDescent="0.3">
      <c r="F448" s="58"/>
    </row>
    <row r="449" spans="6:6" s="1" customFormat="1" x14ac:dyDescent="0.3">
      <c r="F449" s="58"/>
    </row>
    <row r="450" spans="6:6" s="1" customFormat="1" x14ac:dyDescent="0.3">
      <c r="F450" s="58"/>
    </row>
    <row r="451" spans="6:6" s="1" customFormat="1" x14ac:dyDescent="0.3">
      <c r="F451" s="58"/>
    </row>
    <row r="452" spans="6:6" s="1" customFormat="1" x14ac:dyDescent="0.3">
      <c r="F452" s="58"/>
    </row>
    <row r="453" spans="6:6" s="1" customFormat="1" x14ac:dyDescent="0.3">
      <c r="F453" s="58"/>
    </row>
    <row r="454" spans="6:6" s="1" customFormat="1" x14ac:dyDescent="0.3">
      <c r="F454" s="58"/>
    </row>
    <row r="455" spans="6:6" s="1" customFormat="1" x14ac:dyDescent="0.3">
      <c r="F455" s="58"/>
    </row>
    <row r="456" spans="6:6" s="1" customFormat="1" x14ac:dyDescent="0.3">
      <c r="F456" s="58"/>
    </row>
    <row r="457" spans="6:6" s="1" customFormat="1" x14ac:dyDescent="0.3">
      <c r="F457" s="58"/>
    </row>
    <row r="458" spans="6:6" s="1" customFormat="1" x14ac:dyDescent="0.3">
      <c r="F458" s="58"/>
    </row>
    <row r="459" spans="6:6" s="1" customFormat="1" x14ac:dyDescent="0.3">
      <c r="F459" s="58"/>
    </row>
    <row r="460" spans="6:6" s="1" customFormat="1" x14ac:dyDescent="0.3">
      <c r="F460" s="58"/>
    </row>
    <row r="461" spans="6:6" s="1" customFormat="1" x14ac:dyDescent="0.3">
      <c r="F461" s="58"/>
    </row>
    <row r="462" spans="6:6" s="1" customFormat="1" x14ac:dyDescent="0.3">
      <c r="F462" s="58"/>
    </row>
    <row r="463" spans="6:6" s="1" customFormat="1" x14ac:dyDescent="0.3">
      <c r="F463" s="58"/>
    </row>
    <row r="464" spans="6:6" s="1" customFormat="1" x14ac:dyDescent="0.3">
      <c r="F464" s="58"/>
    </row>
    <row r="465" spans="6:6" s="1" customFormat="1" x14ac:dyDescent="0.3">
      <c r="F465" s="58"/>
    </row>
    <row r="466" spans="6:6" s="1" customFormat="1" x14ac:dyDescent="0.3">
      <c r="F466" s="58"/>
    </row>
    <row r="467" spans="6:6" s="1" customFormat="1" x14ac:dyDescent="0.3">
      <c r="F467" s="58"/>
    </row>
    <row r="468" spans="6:6" s="1" customFormat="1" x14ac:dyDescent="0.3">
      <c r="F468" s="58"/>
    </row>
    <row r="469" spans="6:6" s="1" customFormat="1" x14ac:dyDescent="0.3">
      <c r="F469" s="58"/>
    </row>
    <row r="470" spans="6:6" s="1" customFormat="1" x14ac:dyDescent="0.3">
      <c r="F470" s="58"/>
    </row>
    <row r="471" spans="6:6" s="1" customFormat="1" x14ac:dyDescent="0.3">
      <c r="F471" s="58"/>
    </row>
    <row r="472" spans="6:6" s="1" customFormat="1" x14ac:dyDescent="0.3">
      <c r="F472" s="58"/>
    </row>
    <row r="473" spans="6:6" s="1" customFormat="1" x14ac:dyDescent="0.3">
      <c r="F473" s="58"/>
    </row>
    <row r="474" spans="6:6" s="1" customFormat="1" x14ac:dyDescent="0.3">
      <c r="F474" s="58"/>
    </row>
    <row r="475" spans="6:6" s="1" customFormat="1" x14ac:dyDescent="0.3">
      <c r="F475" s="58"/>
    </row>
    <row r="476" spans="6:6" s="1" customFormat="1" x14ac:dyDescent="0.3">
      <c r="F476" s="58"/>
    </row>
    <row r="477" spans="6:6" s="1" customFormat="1" x14ac:dyDescent="0.3">
      <c r="F477" s="58"/>
    </row>
    <row r="478" spans="6:6" s="1" customFormat="1" x14ac:dyDescent="0.3">
      <c r="F478" s="58"/>
    </row>
    <row r="479" spans="6:6" s="1" customFormat="1" x14ac:dyDescent="0.3">
      <c r="F479" s="58"/>
    </row>
    <row r="480" spans="6:6" s="1" customFormat="1" x14ac:dyDescent="0.3">
      <c r="F480" s="58"/>
    </row>
    <row r="481" spans="6:6" s="1" customFormat="1" x14ac:dyDescent="0.3">
      <c r="F481" s="58"/>
    </row>
    <row r="482" spans="6:6" s="1" customFormat="1" x14ac:dyDescent="0.3">
      <c r="F482" s="58"/>
    </row>
    <row r="483" spans="6:6" s="1" customFormat="1" x14ac:dyDescent="0.3">
      <c r="F483" s="58"/>
    </row>
    <row r="484" spans="6:6" s="1" customFormat="1" x14ac:dyDescent="0.3">
      <c r="F484" s="58"/>
    </row>
    <row r="485" spans="6:6" s="1" customFormat="1" x14ac:dyDescent="0.3">
      <c r="F485" s="58"/>
    </row>
    <row r="486" spans="6:6" s="1" customFormat="1" x14ac:dyDescent="0.3">
      <c r="F486" s="58"/>
    </row>
    <row r="487" spans="6:6" s="1" customFormat="1" x14ac:dyDescent="0.3">
      <c r="F487" s="58"/>
    </row>
    <row r="488" spans="6:6" s="1" customFormat="1" x14ac:dyDescent="0.3">
      <c r="F488" s="58"/>
    </row>
    <row r="489" spans="6:6" s="1" customFormat="1" x14ac:dyDescent="0.3">
      <c r="F489" s="58"/>
    </row>
    <row r="490" spans="6:6" s="1" customFormat="1" x14ac:dyDescent="0.3">
      <c r="F490" s="58"/>
    </row>
    <row r="491" spans="6:6" s="1" customFormat="1" x14ac:dyDescent="0.3">
      <c r="F491" s="58"/>
    </row>
    <row r="492" spans="6:6" s="1" customFormat="1" x14ac:dyDescent="0.3">
      <c r="F492" s="58"/>
    </row>
    <row r="493" spans="6:6" s="1" customFormat="1" x14ac:dyDescent="0.3">
      <c r="F493" s="58"/>
    </row>
    <row r="494" spans="6:6" s="1" customFormat="1" x14ac:dyDescent="0.3">
      <c r="F494" s="58"/>
    </row>
    <row r="495" spans="6:6" s="1" customFormat="1" x14ac:dyDescent="0.3">
      <c r="F495" s="58"/>
    </row>
    <row r="496" spans="6:6" s="1" customFormat="1" x14ac:dyDescent="0.3">
      <c r="F496" s="58"/>
    </row>
    <row r="497" spans="6:6" s="1" customFormat="1" x14ac:dyDescent="0.3">
      <c r="F497" s="58"/>
    </row>
    <row r="498" spans="6:6" s="1" customFormat="1" x14ac:dyDescent="0.3">
      <c r="F498" s="58"/>
    </row>
    <row r="499" spans="6:6" s="1" customFormat="1" x14ac:dyDescent="0.3">
      <c r="F499" s="58"/>
    </row>
    <row r="500" spans="6:6" s="1" customFormat="1" x14ac:dyDescent="0.3">
      <c r="F500" s="58"/>
    </row>
    <row r="501" spans="6:6" s="1" customFormat="1" x14ac:dyDescent="0.3">
      <c r="F501" s="58"/>
    </row>
    <row r="502" spans="6:6" s="1" customFormat="1" x14ac:dyDescent="0.3">
      <c r="F502" s="58"/>
    </row>
    <row r="503" spans="6:6" s="1" customFormat="1" x14ac:dyDescent="0.3">
      <c r="F503" s="58"/>
    </row>
    <row r="504" spans="6:6" s="1" customFormat="1" x14ac:dyDescent="0.3">
      <c r="F504" s="58"/>
    </row>
    <row r="505" spans="6:6" s="1" customFormat="1" x14ac:dyDescent="0.3">
      <c r="F505" s="58"/>
    </row>
    <row r="506" spans="6:6" s="1" customFormat="1" x14ac:dyDescent="0.3">
      <c r="F506" s="58"/>
    </row>
    <row r="507" spans="6:6" s="1" customFormat="1" x14ac:dyDescent="0.3">
      <c r="F507" s="58"/>
    </row>
    <row r="508" spans="6:6" s="1" customFormat="1" x14ac:dyDescent="0.3">
      <c r="F508" s="58"/>
    </row>
    <row r="509" spans="6:6" s="1" customFormat="1" x14ac:dyDescent="0.3">
      <c r="F509" s="58"/>
    </row>
    <row r="510" spans="6:6" s="1" customFormat="1" x14ac:dyDescent="0.3">
      <c r="F510" s="58"/>
    </row>
    <row r="511" spans="6:6" s="1" customFormat="1" x14ac:dyDescent="0.3">
      <c r="F511" s="58"/>
    </row>
    <row r="512" spans="6:6" s="1" customFormat="1" x14ac:dyDescent="0.3">
      <c r="F512" s="58"/>
    </row>
    <row r="513" spans="6:6" s="1" customFormat="1" x14ac:dyDescent="0.3">
      <c r="F513" s="58"/>
    </row>
    <row r="514" spans="6:6" s="1" customFormat="1" x14ac:dyDescent="0.3">
      <c r="F514" s="58"/>
    </row>
    <row r="515" spans="6:6" s="1" customFormat="1" x14ac:dyDescent="0.3">
      <c r="F515" s="58"/>
    </row>
    <row r="516" spans="6:6" s="1" customFormat="1" x14ac:dyDescent="0.3">
      <c r="F516" s="58"/>
    </row>
    <row r="517" spans="6:6" s="1" customFormat="1" x14ac:dyDescent="0.3">
      <c r="F517" s="58"/>
    </row>
    <row r="518" spans="6:6" s="1" customFormat="1" x14ac:dyDescent="0.3">
      <c r="F518" s="58"/>
    </row>
    <row r="519" spans="6:6" s="1" customFormat="1" x14ac:dyDescent="0.3">
      <c r="F519" s="58"/>
    </row>
    <row r="520" spans="6:6" s="1" customFormat="1" x14ac:dyDescent="0.3">
      <c r="F520" s="58"/>
    </row>
    <row r="521" spans="6:6" s="1" customFormat="1" x14ac:dyDescent="0.3">
      <c r="F521" s="58"/>
    </row>
    <row r="522" spans="6:6" s="1" customFormat="1" x14ac:dyDescent="0.3">
      <c r="F522" s="58"/>
    </row>
    <row r="523" spans="6:6" s="1" customFormat="1" x14ac:dyDescent="0.3">
      <c r="F523" s="58"/>
    </row>
    <row r="524" spans="6:6" s="1" customFormat="1" x14ac:dyDescent="0.3">
      <c r="F524" s="58"/>
    </row>
    <row r="525" spans="6:6" s="1" customFormat="1" x14ac:dyDescent="0.3">
      <c r="F525" s="58"/>
    </row>
    <row r="526" spans="6:6" s="1" customFormat="1" x14ac:dyDescent="0.3">
      <c r="F526" s="58"/>
    </row>
    <row r="527" spans="6:6" s="1" customFormat="1" x14ac:dyDescent="0.3">
      <c r="F527" s="58"/>
    </row>
    <row r="528" spans="6:6" s="1" customFormat="1" x14ac:dyDescent="0.3">
      <c r="F528" s="58"/>
    </row>
    <row r="529" spans="6:6" s="1" customFormat="1" x14ac:dyDescent="0.3">
      <c r="F529" s="58"/>
    </row>
    <row r="530" spans="6:6" s="1" customFormat="1" x14ac:dyDescent="0.3">
      <c r="F530" s="58"/>
    </row>
    <row r="531" spans="6:6" s="1" customFormat="1" x14ac:dyDescent="0.3">
      <c r="F531" s="58"/>
    </row>
    <row r="532" spans="6:6" s="1" customFormat="1" x14ac:dyDescent="0.3">
      <c r="F532" s="58"/>
    </row>
    <row r="533" spans="6:6" s="1" customFormat="1" x14ac:dyDescent="0.3">
      <c r="F533" s="58"/>
    </row>
    <row r="534" spans="6:6" s="1" customFormat="1" x14ac:dyDescent="0.3">
      <c r="F534" s="58"/>
    </row>
    <row r="535" spans="6:6" s="1" customFormat="1" x14ac:dyDescent="0.3">
      <c r="F535" s="58"/>
    </row>
    <row r="536" spans="6:6" s="1" customFormat="1" x14ac:dyDescent="0.3">
      <c r="F536" s="58"/>
    </row>
    <row r="537" spans="6:6" s="1" customFormat="1" x14ac:dyDescent="0.3">
      <c r="F537" s="58"/>
    </row>
    <row r="538" spans="6:6" s="1" customFormat="1" x14ac:dyDescent="0.3">
      <c r="F538" s="58"/>
    </row>
    <row r="539" spans="6:6" s="1" customFormat="1" x14ac:dyDescent="0.3">
      <c r="F539" s="58"/>
    </row>
    <row r="540" spans="6:6" s="1" customFormat="1" x14ac:dyDescent="0.3">
      <c r="F540" s="58"/>
    </row>
    <row r="541" spans="6:6" s="1" customFormat="1" x14ac:dyDescent="0.3">
      <c r="F541" s="58"/>
    </row>
    <row r="542" spans="6:6" s="1" customFormat="1" x14ac:dyDescent="0.3">
      <c r="F542" s="58"/>
    </row>
    <row r="543" spans="6:6" s="1" customFormat="1" x14ac:dyDescent="0.3">
      <c r="F543" s="58"/>
    </row>
    <row r="544" spans="6:6" s="1" customFormat="1" x14ac:dyDescent="0.3">
      <c r="F544" s="58"/>
    </row>
    <row r="545" spans="6:6" s="1" customFormat="1" x14ac:dyDescent="0.3">
      <c r="F545" s="58"/>
    </row>
    <row r="546" spans="6:6" s="1" customFormat="1" x14ac:dyDescent="0.3">
      <c r="F546" s="58"/>
    </row>
    <row r="547" spans="6:6" s="1" customFormat="1" x14ac:dyDescent="0.3">
      <c r="F547" s="58"/>
    </row>
    <row r="548" spans="6:6" s="1" customFormat="1" x14ac:dyDescent="0.3">
      <c r="F548" s="58"/>
    </row>
    <row r="549" spans="6:6" s="1" customFormat="1" x14ac:dyDescent="0.3">
      <c r="F549" s="58"/>
    </row>
    <row r="550" spans="6:6" s="1" customFormat="1" x14ac:dyDescent="0.3">
      <c r="F550" s="58"/>
    </row>
    <row r="551" spans="6:6" s="1" customFormat="1" x14ac:dyDescent="0.3">
      <c r="F551" s="58"/>
    </row>
    <row r="552" spans="6:6" s="1" customFormat="1" x14ac:dyDescent="0.3">
      <c r="F552" s="58"/>
    </row>
    <row r="553" spans="6:6" s="1" customFormat="1" x14ac:dyDescent="0.3">
      <c r="F553" s="58"/>
    </row>
    <row r="554" spans="6:6" s="1" customFormat="1" x14ac:dyDescent="0.3">
      <c r="F554" s="58"/>
    </row>
    <row r="555" spans="6:6" s="1" customFormat="1" x14ac:dyDescent="0.3">
      <c r="F555" s="58"/>
    </row>
    <row r="556" spans="6:6" s="1" customFormat="1" x14ac:dyDescent="0.3">
      <c r="F556" s="58"/>
    </row>
    <row r="557" spans="6:6" s="1" customFormat="1" x14ac:dyDescent="0.3">
      <c r="F557" s="58"/>
    </row>
    <row r="558" spans="6:6" s="1" customFormat="1" x14ac:dyDescent="0.3">
      <c r="F558" s="58"/>
    </row>
    <row r="559" spans="6:6" s="1" customFormat="1" x14ac:dyDescent="0.3">
      <c r="F559" s="58"/>
    </row>
    <row r="560" spans="6:6" s="1" customFormat="1" x14ac:dyDescent="0.3">
      <c r="F560" s="58"/>
    </row>
    <row r="561" spans="6:6" s="1" customFormat="1" x14ac:dyDescent="0.3">
      <c r="F561" s="58"/>
    </row>
    <row r="562" spans="6:6" s="1" customFormat="1" x14ac:dyDescent="0.3">
      <c r="F562" s="58"/>
    </row>
    <row r="563" spans="6:6" s="1" customFormat="1" x14ac:dyDescent="0.3">
      <c r="F563" s="58"/>
    </row>
    <row r="564" spans="6:6" s="1" customFormat="1" x14ac:dyDescent="0.3">
      <c r="F564" s="58"/>
    </row>
    <row r="565" spans="6:6" s="1" customFormat="1" x14ac:dyDescent="0.3">
      <c r="F565" s="58"/>
    </row>
    <row r="566" spans="6:6" s="1" customFormat="1" x14ac:dyDescent="0.3">
      <c r="F566" s="58"/>
    </row>
    <row r="567" spans="6:6" s="1" customFormat="1" x14ac:dyDescent="0.3">
      <c r="F567" s="58"/>
    </row>
    <row r="568" spans="6:6" s="1" customFormat="1" x14ac:dyDescent="0.3">
      <c r="F568" s="58"/>
    </row>
    <row r="569" spans="6:6" s="1" customFormat="1" x14ac:dyDescent="0.3">
      <c r="F569" s="58"/>
    </row>
    <row r="570" spans="6:6" s="1" customFormat="1" x14ac:dyDescent="0.3">
      <c r="F570" s="58"/>
    </row>
    <row r="571" spans="6:6" s="1" customFormat="1" x14ac:dyDescent="0.3">
      <c r="F571" s="58"/>
    </row>
    <row r="572" spans="6:6" s="1" customFormat="1" x14ac:dyDescent="0.3">
      <c r="F572" s="58"/>
    </row>
    <row r="573" spans="6:6" s="1" customFormat="1" x14ac:dyDescent="0.3">
      <c r="F573" s="58"/>
    </row>
    <row r="574" spans="6:6" s="1" customFormat="1" x14ac:dyDescent="0.3">
      <c r="F574" s="58"/>
    </row>
    <row r="575" spans="6:6" s="1" customFormat="1" x14ac:dyDescent="0.3">
      <c r="F575" s="58"/>
    </row>
    <row r="576" spans="6:6" s="1" customFormat="1" x14ac:dyDescent="0.3">
      <c r="F576" s="58"/>
    </row>
    <row r="577" spans="6:6" s="1" customFormat="1" x14ac:dyDescent="0.3">
      <c r="F577" s="58"/>
    </row>
    <row r="578" spans="6:6" s="1" customFormat="1" x14ac:dyDescent="0.3">
      <c r="F578" s="58"/>
    </row>
    <row r="579" spans="6:6" s="1" customFormat="1" x14ac:dyDescent="0.3">
      <c r="F579" s="58"/>
    </row>
    <row r="580" spans="6:6" s="1" customFormat="1" x14ac:dyDescent="0.3">
      <c r="F580" s="58"/>
    </row>
    <row r="581" spans="6:6" s="1" customFormat="1" x14ac:dyDescent="0.3">
      <c r="F581" s="58"/>
    </row>
    <row r="582" spans="6:6" s="1" customFormat="1" x14ac:dyDescent="0.3">
      <c r="F582" s="58"/>
    </row>
    <row r="583" spans="6:6" s="1" customFormat="1" x14ac:dyDescent="0.3">
      <c r="F583" s="58"/>
    </row>
    <row r="584" spans="6:6" s="1" customFormat="1" x14ac:dyDescent="0.3">
      <c r="F584" s="58"/>
    </row>
    <row r="585" spans="6:6" s="1" customFormat="1" x14ac:dyDescent="0.3">
      <c r="F585" s="58"/>
    </row>
    <row r="586" spans="6:6" s="1" customFormat="1" x14ac:dyDescent="0.3">
      <c r="F586" s="58"/>
    </row>
    <row r="587" spans="6:6" s="1" customFormat="1" x14ac:dyDescent="0.3">
      <c r="F587" s="58"/>
    </row>
    <row r="588" spans="6:6" s="1" customFormat="1" x14ac:dyDescent="0.3">
      <c r="F588" s="58"/>
    </row>
    <row r="589" spans="6:6" s="1" customFormat="1" x14ac:dyDescent="0.3">
      <c r="F589" s="58"/>
    </row>
    <row r="590" spans="6:6" s="1" customFormat="1" x14ac:dyDescent="0.3">
      <c r="F590" s="58"/>
    </row>
    <row r="591" spans="6:6" s="1" customFormat="1" x14ac:dyDescent="0.3">
      <c r="F591" s="58"/>
    </row>
    <row r="592" spans="6:6" s="1" customFormat="1" x14ac:dyDescent="0.3">
      <c r="F592" s="58"/>
    </row>
    <row r="593" spans="6:6" s="1" customFormat="1" x14ac:dyDescent="0.3">
      <c r="F593" s="58"/>
    </row>
    <row r="594" spans="6:6" s="1" customFormat="1" x14ac:dyDescent="0.3">
      <c r="F594" s="58"/>
    </row>
    <row r="595" spans="6:6" s="1" customFormat="1" x14ac:dyDescent="0.3">
      <c r="F595" s="58"/>
    </row>
    <row r="596" spans="6:6" s="1" customFormat="1" x14ac:dyDescent="0.3">
      <c r="F596" s="58"/>
    </row>
    <row r="597" spans="6:6" s="1" customFormat="1" x14ac:dyDescent="0.3">
      <c r="F597" s="58"/>
    </row>
    <row r="598" spans="6:6" s="1" customFormat="1" x14ac:dyDescent="0.3">
      <c r="F598" s="58"/>
    </row>
    <row r="599" spans="6:6" s="1" customFormat="1" x14ac:dyDescent="0.3">
      <c r="F599" s="58"/>
    </row>
    <row r="600" spans="6:6" s="1" customFormat="1" x14ac:dyDescent="0.3">
      <c r="F600" s="58"/>
    </row>
    <row r="601" spans="6:6" s="1" customFormat="1" x14ac:dyDescent="0.3">
      <c r="F601" s="58"/>
    </row>
    <row r="602" spans="6:6" s="1" customFormat="1" x14ac:dyDescent="0.3">
      <c r="F602" s="58"/>
    </row>
    <row r="603" spans="6:6" s="1" customFormat="1" x14ac:dyDescent="0.3">
      <c r="F603" s="58"/>
    </row>
    <row r="604" spans="6:6" s="1" customFormat="1" x14ac:dyDescent="0.3">
      <c r="F604" s="58"/>
    </row>
    <row r="605" spans="6:6" s="1" customFormat="1" x14ac:dyDescent="0.3">
      <c r="F605" s="58"/>
    </row>
    <row r="606" spans="6:6" s="1" customFormat="1" x14ac:dyDescent="0.3">
      <c r="F606" s="58"/>
    </row>
    <row r="607" spans="6:6" s="1" customFormat="1" x14ac:dyDescent="0.3">
      <c r="F607" s="58"/>
    </row>
    <row r="608" spans="6:6" s="1" customFormat="1" x14ac:dyDescent="0.3">
      <c r="F608" s="58"/>
    </row>
    <row r="609" spans="6:6" s="1" customFormat="1" x14ac:dyDescent="0.3">
      <c r="F609" s="58"/>
    </row>
    <row r="610" spans="6:6" s="1" customFormat="1" x14ac:dyDescent="0.3">
      <c r="F610" s="58"/>
    </row>
    <row r="611" spans="6:6" s="1" customFormat="1" x14ac:dyDescent="0.3">
      <c r="F611" s="58"/>
    </row>
    <row r="612" spans="6:6" s="1" customFormat="1" x14ac:dyDescent="0.3">
      <c r="F612" s="58"/>
    </row>
    <row r="613" spans="6:6" s="1" customFormat="1" x14ac:dyDescent="0.3">
      <c r="F613" s="58"/>
    </row>
    <row r="614" spans="6:6" s="1" customFormat="1" x14ac:dyDescent="0.3">
      <c r="F614" s="58"/>
    </row>
    <row r="615" spans="6:6" s="1" customFormat="1" x14ac:dyDescent="0.3">
      <c r="F615" s="58"/>
    </row>
    <row r="616" spans="6:6" s="1" customFormat="1" x14ac:dyDescent="0.3">
      <c r="F616" s="58"/>
    </row>
    <row r="617" spans="6:6" s="1" customFormat="1" x14ac:dyDescent="0.3">
      <c r="F617" s="58"/>
    </row>
    <row r="618" spans="6:6" s="1" customFormat="1" x14ac:dyDescent="0.3">
      <c r="F618" s="58"/>
    </row>
    <row r="619" spans="6:6" s="1" customFormat="1" x14ac:dyDescent="0.3">
      <c r="F619" s="58"/>
    </row>
    <row r="620" spans="6:6" s="1" customFormat="1" x14ac:dyDescent="0.3">
      <c r="F620" s="58"/>
    </row>
    <row r="621" spans="6:6" s="1" customFormat="1" x14ac:dyDescent="0.3">
      <c r="F621" s="58"/>
    </row>
    <row r="622" spans="6:6" s="1" customFormat="1" x14ac:dyDescent="0.3">
      <c r="F622" s="58"/>
    </row>
    <row r="623" spans="6:6" s="1" customFormat="1" x14ac:dyDescent="0.3">
      <c r="F623" s="58"/>
    </row>
    <row r="624" spans="6:6" s="1" customFormat="1" x14ac:dyDescent="0.3">
      <c r="F624" s="58"/>
    </row>
    <row r="625" spans="6:6" s="1" customFormat="1" x14ac:dyDescent="0.3">
      <c r="F625" s="58"/>
    </row>
    <row r="626" spans="6:6" s="1" customFormat="1" x14ac:dyDescent="0.3">
      <c r="F626" s="58"/>
    </row>
    <row r="627" spans="6:6" s="1" customFormat="1" x14ac:dyDescent="0.3">
      <c r="F627" s="58"/>
    </row>
    <row r="628" spans="6:6" s="1" customFormat="1" x14ac:dyDescent="0.3">
      <c r="F628" s="58"/>
    </row>
    <row r="629" spans="6:6" s="1" customFormat="1" x14ac:dyDescent="0.3">
      <c r="F629" s="58"/>
    </row>
    <row r="630" spans="6:6" s="1" customFormat="1" x14ac:dyDescent="0.3">
      <c r="F630" s="58"/>
    </row>
    <row r="631" spans="6:6" s="1" customFormat="1" x14ac:dyDescent="0.3">
      <c r="F631" s="58"/>
    </row>
    <row r="632" spans="6:6" s="1" customFormat="1" x14ac:dyDescent="0.3">
      <c r="F632" s="58"/>
    </row>
    <row r="633" spans="6:6" s="1" customFormat="1" x14ac:dyDescent="0.3">
      <c r="F633" s="58"/>
    </row>
    <row r="634" spans="6:6" s="1" customFormat="1" x14ac:dyDescent="0.3">
      <c r="F634" s="58"/>
    </row>
    <row r="635" spans="6:6" s="1" customFormat="1" x14ac:dyDescent="0.3">
      <c r="F635" s="58"/>
    </row>
    <row r="636" spans="6:6" s="1" customFormat="1" x14ac:dyDescent="0.3">
      <c r="F636" s="58"/>
    </row>
    <row r="637" spans="6:6" s="1" customFormat="1" x14ac:dyDescent="0.3">
      <c r="F637" s="58"/>
    </row>
    <row r="638" spans="6:6" s="1" customFormat="1" x14ac:dyDescent="0.3">
      <c r="F638" s="58"/>
    </row>
    <row r="639" spans="6:6" s="1" customFormat="1" x14ac:dyDescent="0.3">
      <c r="F639" s="58"/>
    </row>
    <row r="640" spans="6:6" s="1" customFormat="1" x14ac:dyDescent="0.3">
      <c r="F640" s="58"/>
    </row>
    <row r="641" spans="6:6" s="1" customFormat="1" x14ac:dyDescent="0.3">
      <c r="F641" s="58"/>
    </row>
    <row r="642" spans="6:6" s="1" customFormat="1" x14ac:dyDescent="0.3">
      <c r="F642" s="58"/>
    </row>
    <row r="643" spans="6:6" s="1" customFormat="1" x14ac:dyDescent="0.3">
      <c r="F643" s="58"/>
    </row>
    <row r="644" spans="6:6" s="1" customFormat="1" x14ac:dyDescent="0.3">
      <c r="F644" s="58"/>
    </row>
    <row r="645" spans="6:6" s="1" customFormat="1" x14ac:dyDescent="0.3">
      <c r="F645" s="58"/>
    </row>
    <row r="646" spans="6:6" s="1" customFormat="1" x14ac:dyDescent="0.3">
      <c r="F646" s="58"/>
    </row>
    <row r="647" spans="6:6" s="1" customFormat="1" x14ac:dyDescent="0.3">
      <c r="F647" s="58"/>
    </row>
    <row r="648" spans="6:6" s="1" customFormat="1" x14ac:dyDescent="0.3">
      <c r="F648" s="58"/>
    </row>
    <row r="649" spans="6:6" s="1" customFormat="1" x14ac:dyDescent="0.3">
      <c r="F649" s="58"/>
    </row>
    <row r="650" spans="6:6" s="1" customFormat="1" x14ac:dyDescent="0.3">
      <c r="F650" s="58"/>
    </row>
    <row r="651" spans="6:6" s="1" customFormat="1" x14ac:dyDescent="0.3">
      <c r="F651" s="58"/>
    </row>
    <row r="652" spans="6:6" s="1" customFormat="1" x14ac:dyDescent="0.3">
      <c r="F652" s="58"/>
    </row>
    <row r="653" spans="6:6" s="1" customFormat="1" x14ac:dyDescent="0.3">
      <c r="F653" s="58"/>
    </row>
    <row r="654" spans="6:6" s="1" customFormat="1" x14ac:dyDescent="0.3">
      <c r="F654" s="58"/>
    </row>
    <row r="655" spans="6:6" s="1" customFormat="1" x14ac:dyDescent="0.3">
      <c r="F655" s="58"/>
    </row>
    <row r="656" spans="6:6" s="1" customFormat="1" x14ac:dyDescent="0.3">
      <c r="F656" s="58"/>
    </row>
    <row r="657" spans="6:6" s="1" customFormat="1" x14ac:dyDescent="0.3">
      <c r="F657" s="58"/>
    </row>
    <row r="658" spans="6:6" s="1" customFormat="1" x14ac:dyDescent="0.3">
      <c r="F658" s="58"/>
    </row>
    <row r="659" spans="6:6" s="1" customFormat="1" x14ac:dyDescent="0.3">
      <c r="F659" s="58"/>
    </row>
    <row r="660" spans="6:6" s="1" customFormat="1" x14ac:dyDescent="0.3">
      <c r="F660" s="58"/>
    </row>
    <row r="661" spans="6:6" s="1" customFormat="1" x14ac:dyDescent="0.3">
      <c r="F661" s="58"/>
    </row>
    <row r="662" spans="6:6" s="1" customFormat="1" x14ac:dyDescent="0.3">
      <c r="F662" s="58"/>
    </row>
    <row r="663" spans="6:6" s="1" customFormat="1" x14ac:dyDescent="0.3">
      <c r="F663" s="58"/>
    </row>
    <row r="664" spans="6:6" s="1" customFormat="1" x14ac:dyDescent="0.3">
      <c r="F664" s="58"/>
    </row>
    <row r="665" spans="6:6" s="1" customFormat="1" x14ac:dyDescent="0.3">
      <c r="F665" s="58"/>
    </row>
    <row r="666" spans="6:6" s="1" customFormat="1" x14ac:dyDescent="0.3">
      <c r="F666" s="58"/>
    </row>
    <row r="667" spans="6:6" s="1" customFormat="1" x14ac:dyDescent="0.3">
      <c r="F667" s="58"/>
    </row>
    <row r="668" spans="6:6" s="1" customFormat="1" x14ac:dyDescent="0.3">
      <c r="F668" s="58"/>
    </row>
    <row r="669" spans="6:6" s="1" customFormat="1" x14ac:dyDescent="0.3">
      <c r="F669" s="58"/>
    </row>
    <row r="670" spans="6:6" s="1" customFormat="1" x14ac:dyDescent="0.3">
      <c r="F670" s="58"/>
    </row>
    <row r="671" spans="6:6" s="1" customFormat="1" x14ac:dyDescent="0.3">
      <c r="F671" s="58"/>
    </row>
    <row r="672" spans="6:6" s="1" customFormat="1" x14ac:dyDescent="0.3">
      <c r="F672" s="58"/>
    </row>
    <row r="673" spans="6:6" s="1" customFormat="1" x14ac:dyDescent="0.3">
      <c r="F673" s="58"/>
    </row>
    <row r="674" spans="6:6" s="1" customFormat="1" x14ac:dyDescent="0.3">
      <c r="F674" s="58"/>
    </row>
    <row r="675" spans="6:6" s="1" customFormat="1" x14ac:dyDescent="0.3">
      <c r="F675" s="58"/>
    </row>
    <row r="676" spans="6:6" s="1" customFormat="1" x14ac:dyDescent="0.3">
      <c r="F676" s="58"/>
    </row>
    <row r="677" spans="6:6" s="1" customFormat="1" x14ac:dyDescent="0.3">
      <c r="F677" s="58"/>
    </row>
    <row r="678" spans="6:6" s="1" customFormat="1" x14ac:dyDescent="0.3">
      <c r="F678" s="58"/>
    </row>
    <row r="679" spans="6:6" s="1" customFormat="1" x14ac:dyDescent="0.3">
      <c r="F679" s="58"/>
    </row>
    <row r="680" spans="6:6" s="1" customFormat="1" x14ac:dyDescent="0.3">
      <c r="F680" s="58"/>
    </row>
    <row r="681" spans="6:6" s="1" customFormat="1" x14ac:dyDescent="0.3">
      <c r="F681" s="58"/>
    </row>
    <row r="682" spans="6:6" s="1" customFormat="1" x14ac:dyDescent="0.3">
      <c r="F682" s="58"/>
    </row>
    <row r="683" spans="6:6" s="1" customFormat="1" x14ac:dyDescent="0.3">
      <c r="F683" s="58"/>
    </row>
    <row r="684" spans="6:6" s="1" customFormat="1" x14ac:dyDescent="0.3">
      <c r="F684" s="58"/>
    </row>
    <row r="685" spans="6:6" s="1" customFormat="1" x14ac:dyDescent="0.3">
      <c r="F685" s="58"/>
    </row>
    <row r="686" spans="6:6" s="1" customFormat="1" x14ac:dyDescent="0.3">
      <c r="F686" s="58"/>
    </row>
    <row r="687" spans="6:6" s="1" customFormat="1" x14ac:dyDescent="0.3">
      <c r="F687" s="58"/>
    </row>
    <row r="688" spans="6:6" s="1" customFormat="1" x14ac:dyDescent="0.3">
      <c r="F688" s="58"/>
    </row>
    <row r="689" spans="6:6" s="1" customFormat="1" x14ac:dyDescent="0.3">
      <c r="F689" s="58"/>
    </row>
    <row r="690" spans="6:6" s="1" customFormat="1" x14ac:dyDescent="0.3">
      <c r="F690" s="58"/>
    </row>
    <row r="691" spans="6:6" s="1" customFormat="1" x14ac:dyDescent="0.3">
      <c r="F691" s="58"/>
    </row>
    <row r="692" spans="6:6" s="1" customFormat="1" x14ac:dyDescent="0.3">
      <c r="F692" s="58"/>
    </row>
    <row r="693" spans="6:6" s="1" customFormat="1" x14ac:dyDescent="0.3">
      <c r="F693" s="58"/>
    </row>
    <row r="694" spans="6:6" s="1" customFormat="1" x14ac:dyDescent="0.3">
      <c r="F694" s="58"/>
    </row>
    <row r="695" spans="6:6" s="1" customFormat="1" x14ac:dyDescent="0.3">
      <c r="F695" s="58"/>
    </row>
    <row r="696" spans="6:6" s="1" customFormat="1" x14ac:dyDescent="0.3">
      <c r="F696" s="58"/>
    </row>
    <row r="697" spans="6:6" s="1" customFormat="1" x14ac:dyDescent="0.3">
      <c r="F697" s="58"/>
    </row>
    <row r="698" spans="6:6" s="1" customFormat="1" x14ac:dyDescent="0.3">
      <c r="F698" s="58"/>
    </row>
    <row r="699" spans="6:6" s="1" customFormat="1" x14ac:dyDescent="0.3">
      <c r="F699" s="58"/>
    </row>
    <row r="700" spans="6:6" s="1" customFormat="1" x14ac:dyDescent="0.3">
      <c r="F700" s="58"/>
    </row>
    <row r="701" spans="6:6" s="1" customFormat="1" x14ac:dyDescent="0.3">
      <c r="F701" s="58"/>
    </row>
    <row r="702" spans="6:6" s="1" customFormat="1" x14ac:dyDescent="0.3">
      <c r="F702" s="58"/>
    </row>
    <row r="703" spans="6:6" s="1" customFormat="1" x14ac:dyDescent="0.3">
      <c r="F703" s="58"/>
    </row>
    <row r="704" spans="6:6" s="1" customFormat="1" x14ac:dyDescent="0.3">
      <c r="F704" s="58"/>
    </row>
    <row r="705" spans="6:6" s="1" customFormat="1" x14ac:dyDescent="0.3">
      <c r="F705" s="58"/>
    </row>
    <row r="706" spans="6:6" s="1" customFormat="1" x14ac:dyDescent="0.3">
      <c r="F706" s="58"/>
    </row>
    <row r="707" spans="6:6" s="1" customFormat="1" x14ac:dyDescent="0.3">
      <c r="F707" s="58"/>
    </row>
    <row r="708" spans="6:6" s="1" customFormat="1" x14ac:dyDescent="0.3">
      <c r="F708" s="58"/>
    </row>
    <row r="709" spans="6:6" s="1" customFormat="1" x14ac:dyDescent="0.3">
      <c r="F709" s="58"/>
    </row>
    <row r="710" spans="6:6" s="1" customFormat="1" x14ac:dyDescent="0.3">
      <c r="F710" s="58"/>
    </row>
    <row r="711" spans="6:6" s="1" customFormat="1" x14ac:dyDescent="0.3">
      <c r="F711" s="58"/>
    </row>
    <row r="712" spans="6:6" s="1" customFormat="1" x14ac:dyDescent="0.3">
      <c r="F712" s="58"/>
    </row>
    <row r="713" spans="6:6" s="1" customFormat="1" x14ac:dyDescent="0.3">
      <c r="F713" s="58"/>
    </row>
    <row r="714" spans="6:6" s="1" customFormat="1" x14ac:dyDescent="0.3">
      <c r="F714" s="58"/>
    </row>
    <row r="715" spans="6:6" s="1" customFormat="1" x14ac:dyDescent="0.3">
      <c r="F715" s="58"/>
    </row>
    <row r="716" spans="6:6" s="1" customFormat="1" x14ac:dyDescent="0.3">
      <c r="F716" s="58"/>
    </row>
    <row r="717" spans="6:6" s="1" customFormat="1" x14ac:dyDescent="0.3">
      <c r="F717" s="58"/>
    </row>
    <row r="718" spans="6:6" s="1" customFormat="1" x14ac:dyDescent="0.3">
      <c r="F718" s="58"/>
    </row>
    <row r="719" spans="6:6" s="1" customFormat="1" x14ac:dyDescent="0.3">
      <c r="F719" s="58"/>
    </row>
    <row r="720" spans="6:6" s="1" customFormat="1" x14ac:dyDescent="0.3">
      <c r="F720" s="58"/>
    </row>
    <row r="721" spans="6:6" s="1" customFormat="1" x14ac:dyDescent="0.3">
      <c r="F721" s="58"/>
    </row>
    <row r="722" spans="6:6" s="1" customFormat="1" x14ac:dyDescent="0.3">
      <c r="F722" s="58"/>
    </row>
    <row r="723" spans="6:6" s="1" customFormat="1" x14ac:dyDescent="0.3">
      <c r="F723" s="58"/>
    </row>
    <row r="724" spans="6:6" s="1" customFormat="1" x14ac:dyDescent="0.3">
      <c r="F724" s="58"/>
    </row>
    <row r="725" spans="6:6" s="1" customFormat="1" x14ac:dyDescent="0.3">
      <c r="F725" s="58"/>
    </row>
    <row r="726" spans="6:6" s="1" customFormat="1" x14ac:dyDescent="0.3">
      <c r="F726" s="58"/>
    </row>
    <row r="727" spans="6:6" s="1" customFormat="1" x14ac:dyDescent="0.3">
      <c r="F727" s="58"/>
    </row>
    <row r="728" spans="6:6" s="1" customFormat="1" x14ac:dyDescent="0.3">
      <c r="F728" s="58"/>
    </row>
    <row r="729" spans="6:6" s="1" customFormat="1" x14ac:dyDescent="0.3">
      <c r="F729" s="58"/>
    </row>
    <row r="730" spans="6:6" s="1" customFormat="1" x14ac:dyDescent="0.3">
      <c r="F730" s="58"/>
    </row>
    <row r="731" spans="6:6" s="1" customFormat="1" x14ac:dyDescent="0.3">
      <c r="F731" s="58"/>
    </row>
    <row r="732" spans="6:6" s="1" customFormat="1" x14ac:dyDescent="0.3">
      <c r="F732" s="58"/>
    </row>
    <row r="733" spans="6:6" s="1" customFormat="1" x14ac:dyDescent="0.3">
      <c r="F733" s="58"/>
    </row>
    <row r="734" spans="6:6" s="1" customFormat="1" x14ac:dyDescent="0.3">
      <c r="F734" s="58"/>
    </row>
    <row r="735" spans="6:6" s="1" customFormat="1" x14ac:dyDescent="0.3">
      <c r="F735" s="58"/>
    </row>
    <row r="736" spans="6:6" s="1" customFormat="1" x14ac:dyDescent="0.3">
      <c r="F736" s="58"/>
    </row>
    <row r="737" spans="6:6" s="1" customFormat="1" x14ac:dyDescent="0.3">
      <c r="F737" s="58"/>
    </row>
    <row r="738" spans="6:6" s="1" customFormat="1" x14ac:dyDescent="0.3">
      <c r="F738" s="58"/>
    </row>
    <row r="739" spans="6:6" s="1" customFormat="1" x14ac:dyDescent="0.3">
      <c r="F739" s="58"/>
    </row>
    <row r="740" spans="6:6" s="1" customFormat="1" x14ac:dyDescent="0.3">
      <c r="F740" s="58"/>
    </row>
    <row r="741" spans="6:6" s="1" customFormat="1" x14ac:dyDescent="0.3">
      <c r="F741" s="58"/>
    </row>
    <row r="742" spans="6:6" s="1" customFormat="1" x14ac:dyDescent="0.3">
      <c r="F742" s="58"/>
    </row>
    <row r="743" spans="6:6" s="1" customFormat="1" x14ac:dyDescent="0.3">
      <c r="F743" s="58"/>
    </row>
    <row r="744" spans="6:6" s="1" customFormat="1" x14ac:dyDescent="0.3">
      <c r="F744" s="58"/>
    </row>
    <row r="745" spans="6:6" s="1" customFormat="1" x14ac:dyDescent="0.3">
      <c r="F745" s="58"/>
    </row>
    <row r="746" spans="6:6" s="1" customFormat="1" x14ac:dyDescent="0.3">
      <c r="F746" s="58"/>
    </row>
    <row r="747" spans="6:6" s="1" customFormat="1" x14ac:dyDescent="0.3">
      <c r="F747" s="58"/>
    </row>
    <row r="748" spans="6:6" s="1" customFormat="1" x14ac:dyDescent="0.3">
      <c r="F748" s="58"/>
    </row>
    <row r="749" spans="6:6" s="1" customFormat="1" x14ac:dyDescent="0.3">
      <c r="F749" s="58"/>
    </row>
    <row r="750" spans="6:6" s="1" customFormat="1" x14ac:dyDescent="0.3">
      <c r="F750" s="58"/>
    </row>
    <row r="751" spans="6:6" s="1" customFormat="1" x14ac:dyDescent="0.3">
      <c r="F751" s="58"/>
    </row>
    <row r="752" spans="6:6" s="1" customFormat="1" x14ac:dyDescent="0.3">
      <c r="F752" s="58"/>
    </row>
    <row r="753" spans="6:6" s="1" customFormat="1" x14ac:dyDescent="0.3">
      <c r="F753" s="58"/>
    </row>
    <row r="754" spans="6:6" s="1" customFormat="1" x14ac:dyDescent="0.3">
      <c r="F754" s="58"/>
    </row>
    <row r="755" spans="6:6" s="1" customFormat="1" x14ac:dyDescent="0.3">
      <c r="F755" s="58"/>
    </row>
    <row r="756" spans="6:6" s="1" customFormat="1" x14ac:dyDescent="0.3">
      <c r="F756" s="58"/>
    </row>
    <row r="757" spans="6:6" s="1" customFormat="1" x14ac:dyDescent="0.3">
      <c r="F757" s="58"/>
    </row>
    <row r="758" spans="6:6" s="1" customFormat="1" x14ac:dyDescent="0.3">
      <c r="F758" s="58"/>
    </row>
    <row r="759" spans="6:6" s="1" customFormat="1" x14ac:dyDescent="0.3">
      <c r="F759" s="58"/>
    </row>
    <row r="760" spans="6:6" s="1" customFormat="1" x14ac:dyDescent="0.3">
      <c r="F760" s="58"/>
    </row>
    <row r="761" spans="6:6" s="1" customFormat="1" x14ac:dyDescent="0.3">
      <c r="F761" s="58"/>
    </row>
    <row r="762" spans="6:6" s="1" customFormat="1" x14ac:dyDescent="0.3">
      <c r="F762" s="58"/>
    </row>
    <row r="763" spans="6:6" s="1" customFormat="1" x14ac:dyDescent="0.3">
      <c r="F763" s="58"/>
    </row>
    <row r="764" spans="6:6" s="1" customFormat="1" x14ac:dyDescent="0.3">
      <c r="F764" s="58"/>
    </row>
    <row r="765" spans="6:6" s="1" customFormat="1" x14ac:dyDescent="0.3">
      <c r="F765" s="58"/>
    </row>
    <row r="766" spans="6:6" s="1" customFormat="1" x14ac:dyDescent="0.3">
      <c r="F766" s="58"/>
    </row>
    <row r="767" spans="6:6" s="1" customFormat="1" x14ac:dyDescent="0.3">
      <c r="F767" s="58"/>
    </row>
    <row r="768" spans="6:6" s="1" customFormat="1" x14ac:dyDescent="0.3">
      <c r="F768" s="58"/>
    </row>
    <row r="769" spans="6:6" s="1" customFormat="1" x14ac:dyDescent="0.3">
      <c r="F769" s="58"/>
    </row>
    <row r="770" spans="6:6" s="1" customFormat="1" x14ac:dyDescent="0.3">
      <c r="F770" s="58"/>
    </row>
    <row r="771" spans="6:6" s="1" customFormat="1" x14ac:dyDescent="0.3">
      <c r="F771" s="58"/>
    </row>
    <row r="772" spans="6:6" s="1" customFormat="1" x14ac:dyDescent="0.3">
      <c r="F772" s="58"/>
    </row>
    <row r="773" spans="6:6" s="1" customFormat="1" x14ac:dyDescent="0.3">
      <c r="F773" s="58"/>
    </row>
    <row r="774" spans="6:6" s="1" customFormat="1" x14ac:dyDescent="0.3">
      <c r="F774" s="58"/>
    </row>
    <row r="775" spans="6:6" s="1" customFormat="1" x14ac:dyDescent="0.3">
      <c r="F775" s="58"/>
    </row>
    <row r="776" spans="6:6" s="1" customFormat="1" x14ac:dyDescent="0.3">
      <c r="F776" s="58"/>
    </row>
    <row r="777" spans="6:6" s="1" customFormat="1" x14ac:dyDescent="0.3">
      <c r="F777" s="58"/>
    </row>
    <row r="778" spans="6:6" s="1" customFormat="1" x14ac:dyDescent="0.3">
      <c r="F778" s="58"/>
    </row>
    <row r="779" spans="6:6" s="1" customFormat="1" x14ac:dyDescent="0.3">
      <c r="F779" s="58"/>
    </row>
    <row r="780" spans="6:6" s="1" customFormat="1" x14ac:dyDescent="0.3">
      <c r="F780" s="58"/>
    </row>
    <row r="781" spans="6:6" s="1" customFormat="1" x14ac:dyDescent="0.3">
      <c r="F781" s="58"/>
    </row>
    <row r="782" spans="6:6" s="1" customFormat="1" x14ac:dyDescent="0.3">
      <c r="F782" s="58"/>
    </row>
    <row r="783" spans="6:6" s="1" customFormat="1" x14ac:dyDescent="0.3">
      <c r="F783" s="58"/>
    </row>
    <row r="784" spans="6:6" s="1" customFormat="1" x14ac:dyDescent="0.3">
      <c r="F784" s="58"/>
    </row>
    <row r="785" spans="6:6" s="1" customFormat="1" x14ac:dyDescent="0.3">
      <c r="F785" s="58"/>
    </row>
    <row r="786" spans="6:6" s="1" customFormat="1" x14ac:dyDescent="0.3">
      <c r="F786" s="58"/>
    </row>
    <row r="787" spans="6:6" s="1" customFormat="1" x14ac:dyDescent="0.3">
      <c r="F787" s="58"/>
    </row>
    <row r="788" spans="6:6" s="1" customFormat="1" x14ac:dyDescent="0.3">
      <c r="F788" s="58"/>
    </row>
    <row r="789" spans="6:6" s="1" customFormat="1" x14ac:dyDescent="0.3">
      <c r="F789" s="58"/>
    </row>
    <row r="790" spans="6:6" s="1" customFormat="1" x14ac:dyDescent="0.3">
      <c r="F790" s="58"/>
    </row>
    <row r="791" spans="6:6" s="1" customFormat="1" x14ac:dyDescent="0.3">
      <c r="F791" s="58"/>
    </row>
    <row r="792" spans="6:6" s="1" customFormat="1" x14ac:dyDescent="0.3">
      <c r="F792" s="58"/>
    </row>
    <row r="793" spans="6:6" s="1" customFormat="1" x14ac:dyDescent="0.3">
      <c r="F793" s="58"/>
    </row>
    <row r="794" spans="6:6" s="1" customFormat="1" x14ac:dyDescent="0.3">
      <c r="F794" s="58"/>
    </row>
    <row r="795" spans="6:6" s="1" customFormat="1" x14ac:dyDescent="0.3">
      <c r="F795" s="58"/>
    </row>
    <row r="796" spans="6:6" s="1" customFormat="1" x14ac:dyDescent="0.3">
      <c r="F796" s="58"/>
    </row>
    <row r="797" spans="6:6" s="1" customFormat="1" x14ac:dyDescent="0.3">
      <c r="F797" s="58"/>
    </row>
    <row r="798" spans="6:6" s="1" customFormat="1" x14ac:dyDescent="0.3">
      <c r="F798" s="58"/>
    </row>
    <row r="799" spans="6:6" s="1" customFormat="1" x14ac:dyDescent="0.3">
      <c r="F799" s="58"/>
    </row>
    <row r="800" spans="6:6" s="1" customFormat="1" x14ac:dyDescent="0.3">
      <c r="F800" s="58"/>
    </row>
    <row r="801" spans="6:6" s="1" customFormat="1" x14ac:dyDescent="0.3">
      <c r="F801" s="58"/>
    </row>
    <row r="802" spans="6:6" s="1" customFormat="1" x14ac:dyDescent="0.3">
      <c r="F802" s="58"/>
    </row>
    <row r="803" spans="6:6" s="1" customFormat="1" x14ac:dyDescent="0.3">
      <c r="F803" s="58"/>
    </row>
    <row r="804" spans="6:6" s="1" customFormat="1" x14ac:dyDescent="0.3">
      <c r="F804" s="58"/>
    </row>
    <row r="805" spans="6:6" s="1" customFormat="1" x14ac:dyDescent="0.3">
      <c r="F805" s="58"/>
    </row>
    <row r="806" spans="6:6" s="1" customFormat="1" x14ac:dyDescent="0.3">
      <c r="F806" s="58"/>
    </row>
    <row r="807" spans="6:6" s="1" customFormat="1" x14ac:dyDescent="0.3">
      <c r="F807" s="58"/>
    </row>
    <row r="808" spans="6:6" s="1" customFormat="1" x14ac:dyDescent="0.3">
      <c r="F808" s="58"/>
    </row>
    <row r="809" spans="6:6" s="1" customFormat="1" x14ac:dyDescent="0.3">
      <c r="F809" s="58"/>
    </row>
    <row r="810" spans="6:6" s="1" customFormat="1" x14ac:dyDescent="0.3">
      <c r="F810" s="58"/>
    </row>
    <row r="811" spans="6:6" s="1" customFormat="1" x14ac:dyDescent="0.3">
      <c r="F811" s="58"/>
    </row>
    <row r="812" spans="6:6" s="1" customFormat="1" x14ac:dyDescent="0.3">
      <c r="F812" s="58"/>
    </row>
    <row r="813" spans="6:6" s="1" customFormat="1" x14ac:dyDescent="0.3">
      <c r="F813" s="58"/>
    </row>
    <row r="814" spans="6:6" s="1" customFormat="1" x14ac:dyDescent="0.3">
      <c r="F814" s="58"/>
    </row>
    <row r="815" spans="6:6" s="1" customFormat="1" x14ac:dyDescent="0.3">
      <c r="F815" s="58"/>
    </row>
    <row r="816" spans="6:6" s="1" customFormat="1" x14ac:dyDescent="0.3">
      <c r="F816" s="58"/>
    </row>
    <row r="817" spans="6:6" s="1" customFormat="1" x14ac:dyDescent="0.3">
      <c r="F817" s="58"/>
    </row>
    <row r="818" spans="6:6" s="1" customFormat="1" x14ac:dyDescent="0.3">
      <c r="F818" s="58"/>
    </row>
    <row r="819" spans="6:6" s="1" customFormat="1" x14ac:dyDescent="0.3">
      <c r="F819" s="58"/>
    </row>
    <row r="820" spans="6:6" s="1" customFormat="1" x14ac:dyDescent="0.3">
      <c r="F820" s="58"/>
    </row>
    <row r="821" spans="6:6" s="1" customFormat="1" x14ac:dyDescent="0.3">
      <c r="F821" s="58"/>
    </row>
    <row r="822" spans="6:6" s="1" customFormat="1" x14ac:dyDescent="0.3">
      <c r="F822" s="58"/>
    </row>
    <row r="823" spans="6:6" s="1" customFormat="1" x14ac:dyDescent="0.3">
      <c r="F823" s="58"/>
    </row>
    <row r="824" spans="6:6" s="1" customFormat="1" x14ac:dyDescent="0.3">
      <c r="F824" s="58"/>
    </row>
    <row r="825" spans="6:6" s="1" customFormat="1" x14ac:dyDescent="0.3">
      <c r="F825" s="58"/>
    </row>
    <row r="826" spans="6:6" s="1" customFormat="1" x14ac:dyDescent="0.3">
      <c r="F826" s="58"/>
    </row>
    <row r="827" spans="6:6" s="1" customFormat="1" x14ac:dyDescent="0.3">
      <c r="F827" s="58"/>
    </row>
    <row r="828" spans="6:6" s="1" customFormat="1" x14ac:dyDescent="0.3">
      <c r="F828" s="58"/>
    </row>
    <row r="829" spans="6:6" s="1" customFormat="1" x14ac:dyDescent="0.3">
      <c r="F829" s="58"/>
    </row>
    <row r="830" spans="6:6" s="1" customFormat="1" x14ac:dyDescent="0.3">
      <c r="F830" s="58"/>
    </row>
    <row r="831" spans="6:6" s="1" customFormat="1" x14ac:dyDescent="0.3">
      <c r="F831" s="58"/>
    </row>
    <row r="832" spans="6:6" s="1" customFormat="1" x14ac:dyDescent="0.3">
      <c r="F832" s="58"/>
    </row>
    <row r="833" spans="6:6" s="1" customFormat="1" x14ac:dyDescent="0.3">
      <c r="F833" s="58"/>
    </row>
    <row r="834" spans="6:6" s="1" customFormat="1" x14ac:dyDescent="0.3">
      <c r="F834" s="58"/>
    </row>
    <row r="835" spans="6:6" s="1" customFormat="1" x14ac:dyDescent="0.3">
      <c r="F835" s="58"/>
    </row>
    <row r="836" spans="6:6" s="1" customFormat="1" x14ac:dyDescent="0.3">
      <c r="F836" s="58"/>
    </row>
    <row r="837" spans="6:6" s="1" customFormat="1" x14ac:dyDescent="0.3">
      <c r="F837" s="58"/>
    </row>
    <row r="838" spans="6:6" s="1" customFormat="1" x14ac:dyDescent="0.3">
      <c r="F838" s="58"/>
    </row>
    <row r="839" spans="6:6" s="1" customFormat="1" x14ac:dyDescent="0.3">
      <c r="F839" s="58"/>
    </row>
    <row r="840" spans="6:6" s="1" customFormat="1" x14ac:dyDescent="0.3">
      <c r="F840" s="58"/>
    </row>
    <row r="841" spans="6:6" s="1" customFormat="1" x14ac:dyDescent="0.3">
      <c r="F841" s="58"/>
    </row>
    <row r="842" spans="6:6" s="1" customFormat="1" x14ac:dyDescent="0.3">
      <c r="F842" s="58"/>
    </row>
    <row r="843" spans="6:6" s="1" customFormat="1" x14ac:dyDescent="0.3">
      <c r="F843" s="58"/>
    </row>
    <row r="844" spans="6:6" s="1" customFormat="1" x14ac:dyDescent="0.3">
      <c r="F844" s="58"/>
    </row>
    <row r="845" spans="6:6" s="1" customFormat="1" x14ac:dyDescent="0.3">
      <c r="F845" s="58"/>
    </row>
    <row r="846" spans="6:6" s="1" customFormat="1" x14ac:dyDescent="0.3">
      <c r="F846" s="58"/>
    </row>
    <row r="847" spans="6:6" s="1" customFormat="1" x14ac:dyDescent="0.3">
      <c r="F847" s="58"/>
    </row>
    <row r="848" spans="6:6" s="1" customFormat="1" x14ac:dyDescent="0.3">
      <c r="F848" s="58"/>
    </row>
    <row r="849" spans="6:6" s="1" customFormat="1" x14ac:dyDescent="0.3">
      <c r="F849" s="58"/>
    </row>
    <row r="850" spans="6:6" s="1" customFormat="1" x14ac:dyDescent="0.3">
      <c r="F850" s="58"/>
    </row>
    <row r="851" spans="6:6" s="1" customFormat="1" x14ac:dyDescent="0.3">
      <c r="F851" s="58"/>
    </row>
    <row r="852" spans="6:6" s="1" customFormat="1" x14ac:dyDescent="0.3">
      <c r="F852" s="58"/>
    </row>
    <row r="853" spans="6:6" s="1" customFormat="1" x14ac:dyDescent="0.3">
      <c r="F853" s="58"/>
    </row>
    <row r="854" spans="6:6" s="1" customFormat="1" x14ac:dyDescent="0.3">
      <c r="F854" s="58"/>
    </row>
    <row r="855" spans="6:6" s="1" customFormat="1" x14ac:dyDescent="0.3">
      <c r="F855" s="58"/>
    </row>
    <row r="856" spans="6:6" s="1" customFormat="1" x14ac:dyDescent="0.3">
      <c r="F856" s="58"/>
    </row>
    <row r="857" spans="6:6" s="1" customFormat="1" x14ac:dyDescent="0.3">
      <c r="F857" s="58"/>
    </row>
    <row r="858" spans="6:6" s="1" customFormat="1" x14ac:dyDescent="0.3">
      <c r="F858" s="58"/>
    </row>
    <row r="859" spans="6:6" s="1" customFormat="1" x14ac:dyDescent="0.3">
      <c r="F859" s="58"/>
    </row>
    <row r="860" spans="6:6" s="1" customFormat="1" x14ac:dyDescent="0.3">
      <c r="F860" s="58"/>
    </row>
    <row r="861" spans="6:6" s="1" customFormat="1" x14ac:dyDescent="0.3">
      <c r="F861" s="58"/>
    </row>
    <row r="862" spans="6:6" s="1" customFormat="1" x14ac:dyDescent="0.3">
      <c r="F862" s="58"/>
    </row>
    <row r="863" spans="6:6" s="1" customFormat="1" x14ac:dyDescent="0.3">
      <c r="F863" s="58"/>
    </row>
    <row r="864" spans="6:6" s="1" customFormat="1" x14ac:dyDescent="0.3">
      <c r="F864" s="58"/>
    </row>
    <row r="865" spans="6:6" s="1" customFormat="1" x14ac:dyDescent="0.3">
      <c r="F865" s="58"/>
    </row>
    <row r="866" spans="6:6" s="1" customFormat="1" x14ac:dyDescent="0.3">
      <c r="F866" s="58"/>
    </row>
    <row r="867" spans="6:6" s="1" customFormat="1" x14ac:dyDescent="0.3">
      <c r="F867" s="58"/>
    </row>
    <row r="868" spans="6:6" s="1" customFormat="1" x14ac:dyDescent="0.3">
      <c r="F868" s="58"/>
    </row>
    <row r="869" spans="6:6" s="1" customFormat="1" x14ac:dyDescent="0.3">
      <c r="F869" s="58"/>
    </row>
    <row r="870" spans="6:6" s="1" customFormat="1" x14ac:dyDescent="0.3">
      <c r="F870" s="58"/>
    </row>
    <row r="871" spans="6:6" s="1" customFormat="1" x14ac:dyDescent="0.3">
      <c r="F871" s="58"/>
    </row>
    <row r="872" spans="6:6" s="1" customFormat="1" x14ac:dyDescent="0.3">
      <c r="F872" s="58"/>
    </row>
    <row r="873" spans="6:6" s="1" customFormat="1" x14ac:dyDescent="0.3">
      <c r="F873" s="58"/>
    </row>
    <row r="874" spans="6:6" s="1" customFormat="1" x14ac:dyDescent="0.3">
      <c r="F874" s="58"/>
    </row>
    <row r="875" spans="6:6" s="1" customFormat="1" x14ac:dyDescent="0.3">
      <c r="F875" s="58"/>
    </row>
    <row r="876" spans="6:6" s="1" customFormat="1" x14ac:dyDescent="0.3">
      <c r="F876" s="58"/>
    </row>
    <row r="877" spans="6:6" s="1" customFormat="1" x14ac:dyDescent="0.3">
      <c r="F877" s="58"/>
    </row>
    <row r="878" spans="6:6" s="1" customFormat="1" x14ac:dyDescent="0.3">
      <c r="F878" s="58"/>
    </row>
    <row r="879" spans="6:6" s="1" customFormat="1" x14ac:dyDescent="0.3">
      <c r="F879" s="58"/>
    </row>
    <row r="880" spans="6:6" s="1" customFormat="1" x14ac:dyDescent="0.3">
      <c r="F880" s="58"/>
    </row>
    <row r="881" spans="6:6" s="1" customFormat="1" x14ac:dyDescent="0.3">
      <c r="F881" s="58"/>
    </row>
    <row r="882" spans="6:6" s="1" customFormat="1" x14ac:dyDescent="0.3">
      <c r="F882" s="58"/>
    </row>
    <row r="883" spans="6:6" s="1" customFormat="1" x14ac:dyDescent="0.3">
      <c r="F883" s="58"/>
    </row>
    <row r="884" spans="6:6" s="1" customFormat="1" x14ac:dyDescent="0.3">
      <c r="F884" s="58"/>
    </row>
    <row r="885" spans="6:6" s="1" customFormat="1" x14ac:dyDescent="0.3">
      <c r="F885" s="58"/>
    </row>
    <row r="886" spans="6:6" s="1" customFormat="1" x14ac:dyDescent="0.3">
      <c r="F886" s="58"/>
    </row>
    <row r="887" spans="6:6" s="1" customFormat="1" x14ac:dyDescent="0.3">
      <c r="F887" s="58"/>
    </row>
    <row r="888" spans="6:6" s="1" customFormat="1" x14ac:dyDescent="0.3">
      <c r="F888" s="58"/>
    </row>
    <row r="889" spans="6:6" s="1" customFormat="1" x14ac:dyDescent="0.3">
      <c r="F889" s="58"/>
    </row>
    <row r="890" spans="6:6" s="1" customFormat="1" x14ac:dyDescent="0.3">
      <c r="F890" s="58"/>
    </row>
    <row r="891" spans="6:6" s="1" customFormat="1" x14ac:dyDescent="0.3">
      <c r="F891" s="58"/>
    </row>
    <row r="892" spans="6:6" s="1" customFormat="1" x14ac:dyDescent="0.3">
      <c r="F892" s="58"/>
    </row>
    <row r="893" spans="6:6" s="1" customFormat="1" x14ac:dyDescent="0.3">
      <c r="F893" s="58"/>
    </row>
    <row r="894" spans="6:6" s="1" customFormat="1" x14ac:dyDescent="0.3">
      <c r="F894" s="58"/>
    </row>
    <row r="895" spans="6:6" s="1" customFormat="1" x14ac:dyDescent="0.3">
      <c r="F895" s="58"/>
    </row>
    <row r="896" spans="6:6" s="1" customFormat="1" x14ac:dyDescent="0.3">
      <c r="F896" s="58"/>
    </row>
    <row r="897" spans="6:6" s="1" customFormat="1" x14ac:dyDescent="0.3">
      <c r="F897" s="58"/>
    </row>
    <row r="898" spans="6:6" s="1" customFormat="1" x14ac:dyDescent="0.3">
      <c r="F898" s="58"/>
    </row>
    <row r="899" spans="6:6" s="1" customFormat="1" x14ac:dyDescent="0.3">
      <c r="F899" s="58"/>
    </row>
    <row r="900" spans="6:6" s="1" customFormat="1" x14ac:dyDescent="0.3">
      <c r="F900" s="58"/>
    </row>
    <row r="901" spans="6:6" s="1" customFormat="1" x14ac:dyDescent="0.3">
      <c r="F901" s="58"/>
    </row>
    <row r="902" spans="6:6" s="1" customFormat="1" x14ac:dyDescent="0.3">
      <c r="F902" s="58"/>
    </row>
    <row r="903" spans="6:6" s="1" customFormat="1" x14ac:dyDescent="0.3">
      <c r="F903" s="58"/>
    </row>
    <row r="904" spans="6:6" s="1" customFormat="1" x14ac:dyDescent="0.3">
      <c r="F904" s="58"/>
    </row>
    <row r="905" spans="6:6" s="1" customFormat="1" x14ac:dyDescent="0.3">
      <c r="F905" s="58"/>
    </row>
    <row r="906" spans="6:6" s="1" customFormat="1" x14ac:dyDescent="0.3">
      <c r="F906" s="58"/>
    </row>
    <row r="907" spans="6:6" s="1" customFormat="1" x14ac:dyDescent="0.3">
      <c r="F907" s="58"/>
    </row>
    <row r="908" spans="6:6" s="1" customFormat="1" x14ac:dyDescent="0.3">
      <c r="F908" s="58"/>
    </row>
    <row r="909" spans="6:6" s="1" customFormat="1" x14ac:dyDescent="0.3">
      <c r="F909" s="58"/>
    </row>
    <row r="910" spans="6:6" s="1" customFormat="1" x14ac:dyDescent="0.3">
      <c r="F910" s="58"/>
    </row>
    <row r="911" spans="6:6" s="1" customFormat="1" x14ac:dyDescent="0.3">
      <c r="F911" s="58"/>
    </row>
    <row r="912" spans="6:6" s="1" customFormat="1" x14ac:dyDescent="0.3">
      <c r="F912" s="58"/>
    </row>
    <row r="913" spans="6:6" s="1" customFormat="1" x14ac:dyDescent="0.3">
      <c r="F913" s="58"/>
    </row>
    <row r="914" spans="6:6" s="1" customFormat="1" x14ac:dyDescent="0.3">
      <c r="F914" s="58"/>
    </row>
    <row r="915" spans="6:6" s="1" customFormat="1" x14ac:dyDescent="0.3">
      <c r="F915" s="58"/>
    </row>
    <row r="916" spans="6:6" s="1" customFormat="1" x14ac:dyDescent="0.3">
      <c r="F916" s="58"/>
    </row>
    <row r="917" spans="6:6" s="1" customFormat="1" x14ac:dyDescent="0.3">
      <c r="F917" s="58"/>
    </row>
    <row r="918" spans="6:6" s="1" customFormat="1" x14ac:dyDescent="0.3">
      <c r="F918" s="58"/>
    </row>
    <row r="919" spans="6:6" s="1" customFormat="1" x14ac:dyDescent="0.3">
      <c r="F919" s="58"/>
    </row>
    <row r="920" spans="6:6" s="1" customFormat="1" x14ac:dyDescent="0.3">
      <c r="F920" s="58"/>
    </row>
    <row r="921" spans="6:6" s="1" customFormat="1" x14ac:dyDescent="0.3">
      <c r="F921" s="58"/>
    </row>
    <row r="922" spans="6:6" s="1" customFormat="1" x14ac:dyDescent="0.3">
      <c r="F922" s="58"/>
    </row>
    <row r="923" spans="6:6" s="1" customFormat="1" x14ac:dyDescent="0.3">
      <c r="F923" s="58"/>
    </row>
    <row r="924" spans="6:6" s="1" customFormat="1" x14ac:dyDescent="0.3">
      <c r="F924" s="58"/>
    </row>
    <row r="925" spans="6:6" s="1" customFormat="1" x14ac:dyDescent="0.3">
      <c r="F925" s="58"/>
    </row>
    <row r="926" spans="6:6" s="1" customFormat="1" x14ac:dyDescent="0.3">
      <c r="F926" s="58"/>
    </row>
    <row r="927" spans="6:6" s="1" customFormat="1" x14ac:dyDescent="0.3">
      <c r="F927" s="58"/>
    </row>
    <row r="928" spans="6:6" s="1" customFormat="1" x14ac:dyDescent="0.3">
      <c r="F928" s="58"/>
    </row>
    <row r="929" spans="6:6" s="1" customFormat="1" x14ac:dyDescent="0.3">
      <c r="F929" s="58"/>
    </row>
    <row r="930" spans="6:6" s="1" customFormat="1" x14ac:dyDescent="0.3">
      <c r="F930" s="58"/>
    </row>
    <row r="931" spans="6:6" s="1" customFormat="1" x14ac:dyDescent="0.3">
      <c r="F931" s="58"/>
    </row>
    <row r="932" spans="6:6" s="1" customFormat="1" x14ac:dyDescent="0.3">
      <c r="F932" s="58"/>
    </row>
    <row r="933" spans="6:6" s="1" customFormat="1" x14ac:dyDescent="0.3">
      <c r="F933" s="58"/>
    </row>
    <row r="934" spans="6:6" s="1" customFormat="1" x14ac:dyDescent="0.3">
      <c r="F934" s="58"/>
    </row>
    <row r="935" spans="6:6" s="1" customFormat="1" x14ac:dyDescent="0.3">
      <c r="F935" s="58"/>
    </row>
    <row r="936" spans="6:6" s="1" customFormat="1" x14ac:dyDescent="0.3">
      <c r="F936" s="58"/>
    </row>
    <row r="937" spans="6:6" s="1" customFormat="1" x14ac:dyDescent="0.3">
      <c r="F937" s="58"/>
    </row>
    <row r="938" spans="6:6" s="1" customFormat="1" x14ac:dyDescent="0.3">
      <c r="F938" s="58"/>
    </row>
    <row r="939" spans="6:6" s="1" customFormat="1" x14ac:dyDescent="0.3">
      <c r="F939" s="58"/>
    </row>
    <row r="940" spans="6:6" s="1" customFormat="1" x14ac:dyDescent="0.3">
      <c r="F940" s="58"/>
    </row>
    <row r="941" spans="6:6" s="1" customFormat="1" x14ac:dyDescent="0.3">
      <c r="F941" s="58"/>
    </row>
    <row r="942" spans="6:6" s="1" customFormat="1" x14ac:dyDescent="0.3">
      <c r="F942" s="58"/>
    </row>
    <row r="943" spans="6:6" s="1" customFormat="1" x14ac:dyDescent="0.3">
      <c r="F943" s="58"/>
    </row>
    <row r="944" spans="6:6" s="1" customFormat="1" x14ac:dyDescent="0.3">
      <c r="F944" s="58"/>
    </row>
    <row r="945" spans="6:6" s="1" customFormat="1" x14ac:dyDescent="0.3">
      <c r="F945" s="58"/>
    </row>
    <row r="946" spans="6:6" s="1" customFormat="1" x14ac:dyDescent="0.3">
      <c r="F946" s="58"/>
    </row>
    <row r="947" spans="6:6" s="1" customFormat="1" x14ac:dyDescent="0.3">
      <c r="F947" s="58"/>
    </row>
    <row r="948" spans="6:6" s="1" customFormat="1" x14ac:dyDescent="0.3">
      <c r="F948" s="58"/>
    </row>
    <row r="949" spans="6:6" s="1" customFormat="1" x14ac:dyDescent="0.3">
      <c r="F949" s="58"/>
    </row>
    <row r="950" spans="6:6" s="1" customFormat="1" x14ac:dyDescent="0.3">
      <c r="F950" s="58"/>
    </row>
    <row r="951" spans="6:6" s="1" customFormat="1" x14ac:dyDescent="0.3">
      <c r="F951" s="58"/>
    </row>
    <row r="952" spans="6:6" s="1" customFormat="1" x14ac:dyDescent="0.3">
      <c r="F952" s="58"/>
    </row>
    <row r="953" spans="6:6" s="1" customFormat="1" x14ac:dyDescent="0.3">
      <c r="F953" s="58"/>
    </row>
    <row r="954" spans="6:6" s="1" customFormat="1" x14ac:dyDescent="0.3">
      <c r="F954" s="58"/>
    </row>
    <row r="955" spans="6:6" s="1" customFormat="1" x14ac:dyDescent="0.3">
      <c r="F955" s="58"/>
    </row>
    <row r="956" spans="6:6" s="1" customFormat="1" x14ac:dyDescent="0.3">
      <c r="F956" s="58"/>
    </row>
    <row r="957" spans="6:6" s="1" customFormat="1" x14ac:dyDescent="0.3">
      <c r="F957" s="58"/>
    </row>
    <row r="958" spans="6:6" s="1" customFormat="1" x14ac:dyDescent="0.3">
      <c r="F958" s="58"/>
    </row>
    <row r="959" spans="6:6" s="1" customFormat="1" x14ac:dyDescent="0.3">
      <c r="F959" s="58"/>
    </row>
    <row r="960" spans="6:6" s="1" customFormat="1" x14ac:dyDescent="0.3">
      <c r="F960" s="58"/>
    </row>
    <row r="961" spans="6:6" s="1" customFormat="1" x14ac:dyDescent="0.3">
      <c r="F961" s="58"/>
    </row>
    <row r="962" spans="6:6" s="1" customFormat="1" x14ac:dyDescent="0.3">
      <c r="F962" s="58"/>
    </row>
    <row r="963" spans="6:6" s="1" customFormat="1" x14ac:dyDescent="0.3">
      <c r="F963" s="58"/>
    </row>
    <row r="964" spans="6:6" s="1" customFormat="1" x14ac:dyDescent="0.3">
      <c r="F964" s="58"/>
    </row>
    <row r="965" spans="6:6" s="1" customFormat="1" x14ac:dyDescent="0.3">
      <c r="F965" s="58"/>
    </row>
    <row r="966" spans="6:6" s="1" customFormat="1" x14ac:dyDescent="0.3">
      <c r="F966" s="58"/>
    </row>
    <row r="967" spans="6:6" s="1" customFormat="1" x14ac:dyDescent="0.3">
      <c r="F967" s="58"/>
    </row>
    <row r="968" spans="6:6" s="1" customFormat="1" x14ac:dyDescent="0.3">
      <c r="F968" s="58"/>
    </row>
    <row r="969" spans="6:6" s="1" customFormat="1" x14ac:dyDescent="0.3">
      <c r="F969" s="58"/>
    </row>
    <row r="970" spans="6:6" s="1" customFormat="1" x14ac:dyDescent="0.3">
      <c r="F970" s="58"/>
    </row>
    <row r="971" spans="6:6" s="1" customFormat="1" x14ac:dyDescent="0.3">
      <c r="F971" s="58"/>
    </row>
    <row r="972" spans="6:6" s="1" customFormat="1" x14ac:dyDescent="0.3">
      <c r="F972" s="58"/>
    </row>
    <row r="973" spans="6:6" s="1" customFormat="1" x14ac:dyDescent="0.3">
      <c r="F973" s="58"/>
    </row>
    <row r="974" spans="6:6" s="1" customFormat="1" x14ac:dyDescent="0.3">
      <c r="F974" s="58"/>
    </row>
    <row r="975" spans="6:6" s="1" customFormat="1" x14ac:dyDescent="0.3">
      <c r="F975" s="58"/>
    </row>
    <row r="976" spans="6:6" s="1" customFormat="1" x14ac:dyDescent="0.3">
      <c r="F976" s="58"/>
    </row>
    <row r="977" spans="6:6" s="1" customFormat="1" x14ac:dyDescent="0.3">
      <c r="F977" s="58"/>
    </row>
    <row r="978" spans="6:6" s="1" customFormat="1" x14ac:dyDescent="0.3">
      <c r="F978" s="58"/>
    </row>
    <row r="979" spans="6:6" s="1" customFormat="1" x14ac:dyDescent="0.3">
      <c r="F979" s="58"/>
    </row>
    <row r="980" spans="6:6" s="1" customFormat="1" x14ac:dyDescent="0.3">
      <c r="F980" s="58"/>
    </row>
    <row r="981" spans="6:6" s="1" customFormat="1" x14ac:dyDescent="0.3">
      <c r="F981" s="58"/>
    </row>
    <row r="982" spans="6:6" s="1" customFormat="1" x14ac:dyDescent="0.3">
      <c r="F982" s="58"/>
    </row>
    <row r="983" spans="6:6" s="1" customFormat="1" x14ac:dyDescent="0.3">
      <c r="F983" s="58"/>
    </row>
    <row r="984" spans="6:6" s="1" customFormat="1" x14ac:dyDescent="0.3">
      <c r="F984" s="58"/>
    </row>
    <row r="985" spans="6:6" s="1" customFormat="1" x14ac:dyDescent="0.3">
      <c r="F985" s="58"/>
    </row>
    <row r="986" spans="6:6" s="1" customFormat="1" x14ac:dyDescent="0.3">
      <c r="F986" s="58"/>
    </row>
    <row r="987" spans="6:6" s="1" customFormat="1" x14ac:dyDescent="0.3">
      <c r="F987" s="58"/>
    </row>
    <row r="988" spans="6:6" s="1" customFormat="1" x14ac:dyDescent="0.3">
      <c r="F988" s="58"/>
    </row>
    <row r="989" spans="6:6" s="1" customFormat="1" x14ac:dyDescent="0.3">
      <c r="F989" s="58"/>
    </row>
    <row r="990" spans="6:6" s="1" customFormat="1" x14ac:dyDescent="0.3">
      <c r="F990" s="58"/>
    </row>
    <row r="991" spans="6:6" s="1" customFormat="1" x14ac:dyDescent="0.3">
      <c r="F991" s="58"/>
    </row>
    <row r="992" spans="6:6" s="1" customFormat="1" x14ac:dyDescent="0.3">
      <c r="F992" s="58"/>
    </row>
    <row r="993" spans="6:6" s="1" customFormat="1" x14ac:dyDescent="0.3">
      <c r="F993" s="58"/>
    </row>
    <row r="994" spans="6:6" s="1" customFormat="1" x14ac:dyDescent="0.3">
      <c r="F994" s="58"/>
    </row>
    <row r="995" spans="6:6" s="1" customFormat="1" x14ac:dyDescent="0.3">
      <c r="F995" s="58"/>
    </row>
    <row r="996" spans="6:6" s="1" customFormat="1" x14ac:dyDescent="0.3">
      <c r="F996" s="58"/>
    </row>
    <row r="997" spans="6:6" s="1" customFormat="1" x14ac:dyDescent="0.3">
      <c r="F997" s="58"/>
    </row>
    <row r="998" spans="6:6" s="1" customFormat="1" x14ac:dyDescent="0.3">
      <c r="F998" s="58"/>
    </row>
    <row r="999" spans="6:6" s="1" customFormat="1" x14ac:dyDescent="0.3">
      <c r="F999" s="58"/>
    </row>
    <row r="1000" spans="6:6" s="1" customFormat="1" x14ac:dyDescent="0.3">
      <c r="F1000" s="58"/>
    </row>
    <row r="1001" spans="6:6" s="1" customFormat="1" x14ac:dyDescent="0.3">
      <c r="F1001" s="58"/>
    </row>
    <row r="1002" spans="6:6" s="1" customFormat="1" x14ac:dyDescent="0.3">
      <c r="F1002" s="58"/>
    </row>
    <row r="1003" spans="6:6" s="1" customFormat="1" x14ac:dyDescent="0.3">
      <c r="F1003" s="58"/>
    </row>
    <row r="1004" spans="6:6" s="1" customFormat="1" x14ac:dyDescent="0.3">
      <c r="F1004" s="58"/>
    </row>
    <row r="1005" spans="6:6" s="1" customFormat="1" x14ac:dyDescent="0.3">
      <c r="F1005" s="58"/>
    </row>
    <row r="1006" spans="6:6" s="1" customFormat="1" x14ac:dyDescent="0.3">
      <c r="F1006" s="58"/>
    </row>
    <row r="1007" spans="6:6" s="1" customFormat="1" x14ac:dyDescent="0.3">
      <c r="F1007" s="58"/>
    </row>
    <row r="1008" spans="6:6" s="1" customFormat="1" x14ac:dyDescent="0.3">
      <c r="F1008" s="58"/>
    </row>
    <row r="1009" spans="6:6" s="1" customFormat="1" x14ac:dyDescent="0.3">
      <c r="F1009" s="58"/>
    </row>
    <row r="1010" spans="6:6" s="1" customFormat="1" x14ac:dyDescent="0.3">
      <c r="F1010" s="58"/>
    </row>
    <row r="1011" spans="6:6" s="1" customFormat="1" x14ac:dyDescent="0.3">
      <c r="F1011" s="58"/>
    </row>
    <row r="1012" spans="6:6" s="1" customFormat="1" x14ac:dyDescent="0.3">
      <c r="F1012" s="58"/>
    </row>
    <row r="1013" spans="6:6" s="1" customFormat="1" x14ac:dyDescent="0.3">
      <c r="F1013" s="58"/>
    </row>
    <row r="1014" spans="6:6" s="1" customFormat="1" x14ac:dyDescent="0.3">
      <c r="F1014" s="58"/>
    </row>
    <row r="1015" spans="6:6" s="1" customFormat="1" x14ac:dyDescent="0.3">
      <c r="F1015" s="58"/>
    </row>
    <row r="1016" spans="6:6" s="1" customFormat="1" x14ac:dyDescent="0.3">
      <c r="F1016" s="58"/>
    </row>
    <row r="1017" spans="6:6" s="1" customFormat="1" x14ac:dyDescent="0.3">
      <c r="F1017" s="58"/>
    </row>
    <row r="1018" spans="6:6" s="1" customFormat="1" x14ac:dyDescent="0.3">
      <c r="F1018" s="58"/>
    </row>
    <row r="1019" spans="6:6" s="1" customFormat="1" x14ac:dyDescent="0.3">
      <c r="F1019" s="58"/>
    </row>
    <row r="1020" spans="6:6" s="1" customFormat="1" x14ac:dyDescent="0.3">
      <c r="F1020" s="58"/>
    </row>
    <row r="1021" spans="6:6" s="1" customFormat="1" x14ac:dyDescent="0.3">
      <c r="F1021" s="58"/>
    </row>
    <row r="1022" spans="6:6" s="1" customFormat="1" x14ac:dyDescent="0.3">
      <c r="F1022" s="58"/>
    </row>
    <row r="1023" spans="6:6" s="1" customFormat="1" x14ac:dyDescent="0.3">
      <c r="F1023" s="58"/>
    </row>
    <row r="1024" spans="6:6" s="1" customFormat="1" x14ac:dyDescent="0.3">
      <c r="F1024" s="58"/>
    </row>
    <row r="1025" spans="6:6" s="1" customFormat="1" x14ac:dyDescent="0.3">
      <c r="F1025" s="58"/>
    </row>
    <row r="1026" spans="6:6" s="1" customFormat="1" x14ac:dyDescent="0.3">
      <c r="F1026" s="58"/>
    </row>
    <row r="1027" spans="6:6" s="1" customFormat="1" x14ac:dyDescent="0.3">
      <c r="F1027" s="58"/>
    </row>
    <row r="1028" spans="6:6" s="1" customFormat="1" x14ac:dyDescent="0.3">
      <c r="F1028" s="58"/>
    </row>
    <row r="1029" spans="6:6" s="1" customFormat="1" x14ac:dyDescent="0.3">
      <c r="F1029" s="58"/>
    </row>
    <row r="1030" spans="6:6" s="1" customFormat="1" x14ac:dyDescent="0.3">
      <c r="F1030" s="58"/>
    </row>
    <row r="1031" spans="6:6" s="1" customFormat="1" x14ac:dyDescent="0.3">
      <c r="F1031" s="58"/>
    </row>
    <row r="1032" spans="6:6" s="1" customFormat="1" x14ac:dyDescent="0.3">
      <c r="F1032" s="58"/>
    </row>
    <row r="1033" spans="6:6" s="1" customFormat="1" x14ac:dyDescent="0.3">
      <c r="F1033" s="58"/>
    </row>
    <row r="1034" spans="6:6" s="1" customFormat="1" x14ac:dyDescent="0.3">
      <c r="F1034" s="58"/>
    </row>
    <row r="1035" spans="6:6" s="1" customFormat="1" x14ac:dyDescent="0.3">
      <c r="F1035" s="58"/>
    </row>
    <row r="1036" spans="6:6" s="1" customFormat="1" x14ac:dyDescent="0.3">
      <c r="F1036" s="58"/>
    </row>
    <row r="1037" spans="6:6" s="1" customFormat="1" x14ac:dyDescent="0.3">
      <c r="F1037" s="58"/>
    </row>
    <row r="1038" spans="6:6" s="1" customFormat="1" x14ac:dyDescent="0.3">
      <c r="F1038" s="58"/>
    </row>
    <row r="1039" spans="6:6" s="1" customFormat="1" x14ac:dyDescent="0.3">
      <c r="F1039" s="58"/>
    </row>
    <row r="1040" spans="6:6" s="1" customFormat="1" x14ac:dyDescent="0.3">
      <c r="F1040" s="58"/>
    </row>
    <row r="1041" spans="2:6" s="1" customFormat="1" x14ac:dyDescent="0.3">
      <c r="F1041" s="58"/>
    </row>
    <row r="1042" spans="2:6" s="1" customFormat="1" x14ac:dyDescent="0.3">
      <c r="B1042"/>
      <c r="C1042"/>
      <c r="D1042"/>
      <c r="E1042"/>
      <c r="F1042" s="58"/>
    </row>
  </sheetData>
  <mergeCells count="7">
    <mergeCell ref="A28:A34"/>
    <mergeCell ref="A24:A27"/>
    <mergeCell ref="B1:E2"/>
    <mergeCell ref="A1:A2"/>
    <mergeCell ref="A3:A7"/>
    <mergeCell ref="A8:A15"/>
    <mergeCell ref="A16:A23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D521"/>
  <sheetViews>
    <sheetView topLeftCell="A93" zoomScale="67" zoomScaleNormal="90" workbookViewId="0">
      <selection activeCell="K41" sqref="K41"/>
    </sheetView>
  </sheetViews>
  <sheetFormatPr baseColWidth="10" defaultColWidth="11.44140625" defaultRowHeight="14.4" x14ac:dyDescent="0.3"/>
  <cols>
    <col min="1" max="1" width="23.88671875" customWidth="1"/>
    <col min="4" max="4" width="18" customWidth="1"/>
    <col min="6" max="6" width="14.6640625" customWidth="1"/>
    <col min="7" max="7" width="16.33203125" customWidth="1"/>
    <col min="8" max="8" width="13.109375" customWidth="1"/>
    <col min="9" max="9" width="16.109375" bestFit="1" customWidth="1"/>
    <col min="13" max="13" width="23.33203125" bestFit="1" customWidth="1"/>
    <col min="14" max="14" width="15.5546875" style="58" bestFit="1" customWidth="1"/>
    <col min="15" max="15" width="16.109375" style="58" bestFit="1" customWidth="1"/>
    <col min="16" max="16" width="14.6640625" style="58" customWidth="1"/>
    <col min="17" max="17" width="12.44140625" style="1" customWidth="1"/>
    <col min="18" max="18" width="34.88671875" style="1" customWidth="1"/>
    <col min="19" max="19" width="20.109375" style="1" bestFit="1" customWidth="1"/>
    <col min="20" max="20" width="14.77734375" style="1" bestFit="1" customWidth="1"/>
    <col min="21" max="21" width="13.44140625" style="1" bestFit="1" customWidth="1"/>
    <col min="22" max="22" width="14.6640625" style="1" customWidth="1"/>
  </cols>
  <sheetData>
    <row r="1" spans="1:21" x14ac:dyDescent="0.3">
      <c r="A1" s="289" t="s">
        <v>10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1" x14ac:dyDescent="0.3">
      <c r="A2" s="289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21" s="1" customFormat="1" ht="20.399999999999999" thickBot="1" x14ac:dyDescent="0.45">
      <c r="A3" s="285" t="s">
        <v>246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58"/>
      <c r="O3" s="58"/>
      <c r="P3" s="58"/>
    </row>
    <row r="4" spans="1:21" s="18" customFormat="1" ht="15" thickTop="1" x14ac:dyDescent="0.3">
      <c r="A4" s="20"/>
      <c r="B4" s="20"/>
      <c r="N4" s="139"/>
      <c r="O4" s="139"/>
      <c r="P4" s="139"/>
      <c r="Q4" s="25"/>
      <c r="R4" s="25"/>
      <c r="S4" s="25"/>
      <c r="U4" s="25"/>
    </row>
    <row r="5" spans="1:21" s="18" customFormat="1" x14ac:dyDescent="0.3">
      <c r="A5" s="110" t="s">
        <v>15</v>
      </c>
      <c r="B5" s="50">
        <v>8.0000000000000004E-4</v>
      </c>
      <c r="C5" s="110" t="s">
        <v>15</v>
      </c>
      <c r="D5" s="50">
        <v>2.3800000000000002E-2</v>
      </c>
      <c r="E5" s="110" t="s">
        <v>15</v>
      </c>
      <c r="F5" s="50">
        <v>0</v>
      </c>
      <c r="I5" s="110" t="s">
        <v>21</v>
      </c>
      <c r="J5" s="110" t="s">
        <v>22</v>
      </c>
      <c r="K5" s="110"/>
      <c r="L5" s="110"/>
      <c r="N5" s="139"/>
      <c r="O5" s="139"/>
      <c r="P5" s="139"/>
    </row>
    <row r="6" spans="1:21" s="18" customFormat="1" x14ac:dyDescent="0.3">
      <c r="A6" s="110" t="s">
        <v>16</v>
      </c>
      <c r="B6" s="50">
        <v>2.7699999999999999E-2</v>
      </c>
      <c r="C6" s="110" t="s">
        <v>16</v>
      </c>
      <c r="D6" s="50">
        <v>2.3300000000000001E-2</v>
      </c>
      <c r="E6" s="110" t="s">
        <v>16</v>
      </c>
      <c r="F6" s="50">
        <v>9.0899999999999995E-2</v>
      </c>
      <c r="H6" s="111"/>
      <c r="I6" s="110" t="s">
        <v>15</v>
      </c>
      <c r="J6" s="112">
        <v>5.8099999999999999E-2</v>
      </c>
      <c r="K6" s="112"/>
      <c r="L6" s="19"/>
      <c r="M6" s="112"/>
      <c r="N6" s="139"/>
      <c r="O6" s="139"/>
      <c r="P6" s="139" t="s">
        <v>1</v>
      </c>
      <c r="R6" s="18" t="s">
        <v>8</v>
      </c>
      <c r="T6" s="18" t="s">
        <v>9</v>
      </c>
    </row>
    <row r="7" spans="1:21" s="18" customFormat="1" x14ac:dyDescent="0.3">
      <c r="A7" s="110" t="s">
        <v>17</v>
      </c>
      <c r="B7" s="50">
        <v>8.4099999999999994E-2</v>
      </c>
      <c r="C7" s="110" t="s">
        <v>17</v>
      </c>
      <c r="D7" s="50">
        <v>7.5200000000000003E-2</v>
      </c>
      <c r="E7" s="110" t="s">
        <v>17</v>
      </c>
      <c r="F7" s="50">
        <v>6.1400000000000003E-2</v>
      </c>
      <c r="H7" s="111"/>
      <c r="I7" s="110" t="s">
        <v>16</v>
      </c>
      <c r="J7" s="112">
        <v>3.5900000000000001E-2</v>
      </c>
      <c r="K7" s="112"/>
      <c r="M7" s="112"/>
      <c r="N7" s="139"/>
      <c r="O7" s="139" t="s">
        <v>154</v>
      </c>
      <c r="P7" s="140">
        <v>4.2200000000000001E-2</v>
      </c>
      <c r="Q7" s="18" t="s">
        <v>161</v>
      </c>
      <c r="R7" s="26">
        <v>5.2200000000000003E-2</v>
      </c>
      <c r="S7" s="18" t="s">
        <v>167</v>
      </c>
      <c r="T7" s="21">
        <v>0</v>
      </c>
    </row>
    <row r="8" spans="1:21" s="18" customFormat="1" x14ac:dyDescent="0.3">
      <c r="A8" s="110" t="s">
        <v>18</v>
      </c>
      <c r="B8" s="50">
        <v>2.6499999999999999E-2</v>
      </c>
      <c r="C8" s="110" t="s">
        <v>18</v>
      </c>
      <c r="D8" s="50">
        <v>2.7400000000000001E-2</v>
      </c>
      <c r="E8" s="110" t="s">
        <v>18</v>
      </c>
      <c r="F8" s="50">
        <v>3.1E-2</v>
      </c>
      <c r="H8" s="111"/>
      <c r="I8" s="110" t="s">
        <v>17</v>
      </c>
      <c r="J8" s="112">
        <v>1.9300000000000001E-2</v>
      </c>
      <c r="K8" s="112"/>
      <c r="L8" s="110"/>
      <c r="M8" s="112"/>
      <c r="N8" s="139"/>
      <c r="O8" s="139" t="s">
        <v>155</v>
      </c>
      <c r="P8" s="140">
        <v>0.1089</v>
      </c>
      <c r="Q8" s="18" t="s">
        <v>162</v>
      </c>
      <c r="R8" s="26">
        <v>5.9400000000000001E-2</v>
      </c>
      <c r="S8" s="18" t="s">
        <v>168</v>
      </c>
      <c r="T8" s="26">
        <v>0.1699</v>
      </c>
    </row>
    <row r="9" spans="1:21" s="18" customFormat="1" x14ac:dyDescent="0.3">
      <c r="A9" s="110" t="s">
        <v>43</v>
      </c>
      <c r="B9" s="50">
        <v>2.7000000000000001E-3</v>
      </c>
      <c r="C9" s="110" t="s">
        <v>43</v>
      </c>
      <c r="D9" s="50">
        <v>5.9999999999999995E-4</v>
      </c>
      <c r="E9" s="110" t="s">
        <v>43</v>
      </c>
      <c r="F9" s="50">
        <v>1.4E-3</v>
      </c>
      <c r="H9" s="111"/>
      <c r="I9" s="110"/>
      <c r="J9" s="112"/>
      <c r="K9" s="112"/>
      <c r="L9" s="110"/>
      <c r="M9" s="112"/>
      <c r="N9" s="139"/>
      <c r="O9" s="139" t="s">
        <v>156</v>
      </c>
      <c r="P9" s="140">
        <v>5.6599999999999998E-2</v>
      </c>
      <c r="Q9" s="18" t="s">
        <v>163</v>
      </c>
      <c r="R9" s="26">
        <v>4.4600000000000001E-2</v>
      </c>
      <c r="S9" s="18" t="s">
        <v>169</v>
      </c>
      <c r="T9" s="26">
        <v>4.1799999999999997E-2</v>
      </c>
    </row>
    <row r="10" spans="1:21" s="18" customFormat="1" x14ac:dyDescent="0.3">
      <c r="A10" s="110" t="s">
        <v>19</v>
      </c>
      <c r="B10" s="50">
        <v>0.7571</v>
      </c>
      <c r="C10" s="110" t="s">
        <v>19</v>
      </c>
      <c r="D10" s="50">
        <v>0.4768</v>
      </c>
      <c r="E10" s="110" t="s">
        <v>19</v>
      </c>
      <c r="F10" s="50">
        <v>0.38400000000000001</v>
      </c>
      <c r="H10" s="111"/>
      <c r="I10" s="110" t="s">
        <v>18</v>
      </c>
      <c r="J10" s="112">
        <v>1.8700000000000001E-2</v>
      </c>
      <c r="K10" s="112"/>
      <c r="L10" s="110"/>
      <c r="M10" s="112"/>
      <c r="N10" s="139"/>
      <c r="O10" s="139" t="s">
        <v>157</v>
      </c>
      <c r="P10" s="141">
        <v>0</v>
      </c>
      <c r="Q10" s="18" t="s">
        <v>164</v>
      </c>
      <c r="R10" s="21">
        <v>0</v>
      </c>
      <c r="S10" s="18" t="s">
        <v>170</v>
      </c>
      <c r="T10" s="26">
        <v>2.0000000000000001E-4</v>
      </c>
    </row>
    <row r="11" spans="1:21" s="18" customFormat="1" x14ac:dyDescent="0.3">
      <c r="A11" s="110" t="s">
        <v>20</v>
      </c>
      <c r="B11" s="50">
        <v>0.10100000000000001</v>
      </c>
      <c r="C11" s="110" t="s">
        <v>20</v>
      </c>
      <c r="D11" s="50">
        <v>0.373</v>
      </c>
      <c r="E11" s="110" t="s">
        <v>20</v>
      </c>
      <c r="F11" s="50">
        <v>0.43</v>
      </c>
      <c r="H11" s="111"/>
      <c r="I11" s="110" t="s">
        <v>19</v>
      </c>
      <c r="J11" s="112">
        <v>0.71050000000000002</v>
      </c>
      <c r="K11" s="112"/>
      <c r="L11" s="110"/>
      <c r="M11" s="112"/>
      <c r="N11" s="139"/>
      <c r="O11" s="139" t="s">
        <v>158</v>
      </c>
      <c r="P11" s="140">
        <v>3.1E-2</v>
      </c>
      <c r="Q11" s="18" t="s">
        <v>165</v>
      </c>
      <c r="R11" s="26">
        <v>2.1999999999999999E-2</v>
      </c>
      <c r="S11" s="18" t="s">
        <v>171</v>
      </c>
      <c r="T11" s="26">
        <v>3.8600000000000002E-2</v>
      </c>
    </row>
    <row r="12" spans="1:21" s="18" customFormat="1" x14ac:dyDescent="0.3">
      <c r="H12" s="111"/>
      <c r="I12" s="110" t="s">
        <v>20</v>
      </c>
      <c r="J12" s="112">
        <v>0.156</v>
      </c>
      <c r="K12" s="112"/>
      <c r="L12" s="110"/>
      <c r="M12" s="112"/>
      <c r="N12" s="139"/>
      <c r="O12" s="139" t="s">
        <v>160</v>
      </c>
      <c r="P12" s="140">
        <v>0.60219999999999996</v>
      </c>
      <c r="Q12" s="18" t="s">
        <v>173</v>
      </c>
      <c r="R12" s="26">
        <v>0.65859999999999996</v>
      </c>
      <c r="S12" s="18" t="s">
        <v>172</v>
      </c>
      <c r="T12" s="26">
        <v>0.3629</v>
      </c>
    </row>
    <row r="13" spans="1:21" s="18" customFormat="1" x14ac:dyDescent="0.3">
      <c r="H13" s="111"/>
      <c r="N13" s="139"/>
      <c r="O13" s="139" t="s">
        <v>159</v>
      </c>
      <c r="P13" s="140">
        <v>0.15759999999999999</v>
      </c>
      <c r="Q13" s="18" t="s">
        <v>166</v>
      </c>
      <c r="R13" s="26">
        <v>0.1628</v>
      </c>
      <c r="S13" s="18" t="s">
        <v>174</v>
      </c>
      <c r="T13" s="26">
        <v>0.3851</v>
      </c>
    </row>
    <row r="14" spans="1:21" s="18" customFormat="1" x14ac:dyDescent="0.3">
      <c r="H14" s="111"/>
      <c r="N14" s="139"/>
      <c r="O14" s="139"/>
      <c r="P14" s="139"/>
    </row>
    <row r="15" spans="1:21" s="18" customFormat="1" x14ac:dyDescent="0.3">
      <c r="N15" s="139"/>
      <c r="O15" s="139"/>
      <c r="P15" s="139"/>
    </row>
    <row r="16" spans="1:21" s="18" customFormat="1" x14ac:dyDescent="0.3">
      <c r="A16" s="20"/>
      <c r="B16" s="20"/>
      <c r="C16" s="20"/>
      <c r="D16" s="20"/>
      <c r="E16" s="20"/>
      <c r="L16" s="22"/>
      <c r="M16" s="22"/>
      <c r="N16" s="142"/>
      <c r="O16" s="139"/>
      <c r="P16" s="139"/>
    </row>
    <row r="17" spans="1:30" s="18" customFormat="1" x14ac:dyDescent="0.3">
      <c r="A17" s="20"/>
      <c r="B17" s="20"/>
      <c r="C17" s="20"/>
      <c r="D17" s="20"/>
      <c r="E17" s="20"/>
      <c r="L17" s="22"/>
      <c r="M17" s="22"/>
      <c r="N17" s="142"/>
      <c r="O17" s="142"/>
      <c r="P17" s="142"/>
      <c r="Q17" s="22"/>
    </row>
    <row r="18" spans="1:30" s="18" customFormat="1" x14ac:dyDescent="0.3">
      <c r="A18" s="20"/>
      <c r="B18" s="20"/>
      <c r="C18" s="20"/>
      <c r="D18" s="20"/>
      <c r="L18" s="22"/>
      <c r="M18" s="22"/>
      <c r="N18" s="142"/>
      <c r="O18" s="142"/>
      <c r="P18" s="142"/>
      <c r="Q18" s="22"/>
    </row>
    <row r="19" spans="1:30" s="22" customFormat="1" x14ac:dyDescent="0.3">
      <c r="A19" s="20"/>
      <c r="B19" s="20"/>
      <c r="C19" s="20"/>
      <c r="D19" s="20"/>
      <c r="N19" s="142"/>
      <c r="O19" s="142"/>
      <c r="P19" s="142"/>
      <c r="S19" s="18"/>
      <c r="T19" s="26"/>
      <c r="U19" s="18"/>
      <c r="V19" s="18"/>
      <c r="W19" s="18"/>
      <c r="X19" s="26"/>
      <c r="Y19" s="18"/>
      <c r="Z19" s="18"/>
      <c r="AA19" s="18" t="s">
        <v>197</v>
      </c>
      <c r="AB19" s="26">
        <v>2.4199999999999999E-2</v>
      </c>
      <c r="AC19" s="18"/>
      <c r="AD19" s="18"/>
    </row>
    <row r="20" spans="1:30" s="18" customFormat="1" x14ac:dyDescent="0.3">
      <c r="L20" s="22"/>
      <c r="M20" s="22"/>
      <c r="N20" s="142"/>
      <c r="O20" s="142"/>
      <c r="P20" s="142"/>
      <c r="Q20" s="22"/>
      <c r="S20" s="18" t="s">
        <v>189</v>
      </c>
      <c r="T20" s="26">
        <v>1.2999999999999999E-3</v>
      </c>
      <c r="W20" s="18" t="s">
        <v>193</v>
      </c>
      <c r="X20" s="26">
        <v>1.4500000000000001E-2</v>
      </c>
      <c r="AA20" s="18" t="s">
        <v>198</v>
      </c>
      <c r="AB20" s="26">
        <v>5.11E-2</v>
      </c>
    </row>
    <row r="21" spans="1:30" s="18" customFormat="1" x14ac:dyDescent="0.3">
      <c r="N21" s="139"/>
      <c r="O21" s="139"/>
      <c r="P21" s="139"/>
      <c r="S21" s="18" t="s">
        <v>190</v>
      </c>
      <c r="T21" s="26">
        <v>0.1653</v>
      </c>
      <c r="W21" s="18" t="s">
        <v>194</v>
      </c>
      <c r="X21" s="26">
        <v>3.2000000000000001E-2</v>
      </c>
      <c r="AA21" s="18" t="s">
        <v>199</v>
      </c>
      <c r="AB21" s="26">
        <v>3.1600000000000003E-2</v>
      </c>
    </row>
    <row r="22" spans="1:30" s="18" customFormat="1" x14ac:dyDescent="0.3">
      <c r="A22" s="38"/>
      <c r="N22" s="139"/>
      <c r="O22" s="139"/>
      <c r="P22" s="139"/>
      <c r="S22" s="18" t="s">
        <v>191</v>
      </c>
      <c r="T22" s="26">
        <v>1.03E-2</v>
      </c>
      <c r="W22" s="18" t="s">
        <v>195</v>
      </c>
      <c r="X22" s="26">
        <v>1.8499999999999999E-2</v>
      </c>
      <c r="AA22" s="18" t="s">
        <v>157</v>
      </c>
      <c r="AB22" s="21">
        <v>0</v>
      </c>
    </row>
    <row r="23" spans="1:30" s="18" customFormat="1" x14ac:dyDescent="0.3">
      <c r="A23" s="38"/>
      <c r="N23" s="139"/>
      <c r="O23" s="139"/>
      <c r="P23" s="139"/>
      <c r="S23" s="18" t="s">
        <v>192</v>
      </c>
      <c r="T23" s="26">
        <v>1.6000000000000001E-3</v>
      </c>
      <c r="W23" s="18" t="s">
        <v>196</v>
      </c>
      <c r="X23" s="26">
        <v>1E-4</v>
      </c>
      <c r="AA23" s="18" t="s">
        <v>200</v>
      </c>
      <c r="AB23" s="26">
        <v>1.4800000000000001E-2</v>
      </c>
    </row>
    <row r="24" spans="1:30" s="18" customFormat="1" x14ac:dyDescent="0.3">
      <c r="A24" s="38"/>
      <c r="N24" s="139"/>
      <c r="O24" s="139"/>
      <c r="P24" s="139"/>
      <c r="U24" s="22"/>
      <c r="AC24" s="22"/>
    </row>
    <row r="25" spans="1:30" s="18" customFormat="1" x14ac:dyDescent="0.3">
      <c r="A25" s="38"/>
      <c r="N25" s="139"/>
      <c r="O25" s="139"/>
      <c r="P25" s="139"/>
      <c r="U25" s="22"/>
      <c r="AB25" s="22"/>
      <c r="AC25" s="22"/>
    </row>
    <row r="26" spans="1:30" s="18" customFormat="1" x14ac:dyDescent="0.3">
      <c r="A26" s="38" t="s">
        <v>272</v>
      </c>
      <c r="N26" s="139"/>
      <c r="O26" s="139"/>
      <c r="P26" s="139"/>
      <c r="S26" s="22"/>
    </row>
    <row r="27" spans="1:30" s="18" customFormat="1" x14ac:dyDescent="0.3">
      <c r="A27" s="38" t="s">
        <v>235</v>
      </c>
      <c r="N27" s="139"/>
      <c r="O27" s="139"/>
      <c r="P27" s="139"/>
      <c r="W27" s="1"/>
      <c r="X27" s="1"/>
      <c r="AA27" s="1"/>
    </row>
    <row r="28" spans="1:30" s="1" customFormat="1" x14ac:dyDescent="0.3">
      <c r="B28" s="25"/>
      <c r="C28" s="25"/>
      <c r="D28" s="25"/>
      <c r="E28" s="25"/>
      <c r="F28" s="25"/>
      <c r="G28" s="25"/>
      <c r="H28" s="25"/>
      <c r="I28" s="25"/>
      <c r="J28" s="25"/>
      <c r="K28" s="18"/>
      <c r="L28" s="18"/>
      <c r="M28" s="18"/>
      <c r="N28" s="139"/>
      <c r="O28" s="139"/>
      <c r="P28" s="139"/>
      <c r="Q28" s="18"/>
      <c r="R28" s="18"/>
    </row>
    <row r="29" spans="1:30" s="1" customFormat="1" ht="20.399999999999999" thickBot="1" x14ac:dyDescent="0.45">
      <c r="A29" s="285" t="s">
        <v>68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58"/>
      <c r="O29" s="58"/>
      <c r="P29" s="58"/>
      <c r="W29" s="114"/>
      <c r="X29" s="114"/>
      <c r="AA29" s="114"/>
    </row>
    <row r="30" spans="1:30" s="114" customFormat="1" ht="15" thickTop="1" x14ac:dyDescent="0.3">
      <c r="A30" s="117"/>
      <c r="B30" s="118" t="s">
        <v>1</v>
      </c>
      <c r="C30" s="20" t="s">
        <v>8</v>
      </c>
      <c r="D30" s="117" t="s">
        <v>9</v>
      </c>
      <c r="E30" s="125"/>
      <c r="F30" s="125"/>
      <c r="G30" s="125"/>
      <c r="H30" s="125"/>
      <c r="I30" s="113"/>
      <c r="J30" s="113"/>
      <c r="K30" s="113"/>
      <c r="L30" s="113"/>
      <c r="N30" s="143"/>
      <c r="O30" s="143"/>
      <c r="P30" s="143"/>
      <c r="W30" s="18"/>
      <c r="X30" s="18"/>
      <c r="AA30" s="18"/>
    </row>
    <row r="31" spans="1:30" s="18" customFormat="1" ht="15.75" customHeight="1" x14ac:dyDescent="0.3">
      <c r="A31" s="117" t="s">
        <v>6</v>
      </c>
      <c r="B31" s="90">
        <f>N34/N32</f>
        <v>0.96577946768060841</v>
      </c>
      <c r="C31" s="90">
        <f>O34/O32</f>
        <v>1</v>
      </c>
      <c r="D31" s="90">
        <f>P34/P32</f>
        <v>0.98084291187739459</v>
      </c>
      <c r="E31" s="25"/>
      <c r="F31" s="25"/>
      <c r="G31" s="126"/>
      <c r="H31" s="128"/>
      <c r="L31" s="20"/>
      <c r="M31" s="31" t="s">
        <v>74</v>
      </c>
      <c r="N31" s="144" t="s">
        <v>27</v>
      </c>
      <c r="O31" s="144" t="s">
        <v>44</v>
      </c>
      <c r="P31" s="144" t="s">
        <v>25</v>
      </c>
    </row>
    <row r="32" spans="1:30" s="18" customFormat="1" ht="15.75" customHeight="1" x14ac:dyDescent="0.3">
      <c r="A32" s="117"/>
      <c r="B32" s="90" t="s">
        <v>1</v>
      </c>
      <c r="C32" s="91" t="s">
        <v>8</v>
      </c>
      <c r="D32" s="92" t="s">
        <v>9</v>
      </c>
      <c r="E32" s="25"/>
      <c r="F32" s="25"/>
      <c r="G32" s="126"/>
      <c r="H32" s="128"/>
      <c r="L32" s="20"/>
      <c r="M32" s="33" t="s">
        <v>69</v>
      </c>
      <c r="N32" s="157">
        <v>263</v>
      </c>
      <c r="O32" s="157">
        <v>258</v>
      </c>
      <c r="P32" s="157">
        <v>261</v>
      </c>
    </row>
    <row r="33" spans="1:27" s="18" customFormat="1" ht="15.75" customHeight="1" x14ac:dyDescent="0.3">
      <c r="A33" s="117" t="s">
        <v>7</v>
      </c>
      <c r="B33" s="90">
        <f>N35/N34</f>
        <v>7.874015748031496E-3</v>
      </c>
      <c r="C33" s="90">
        <f>O35/O34</f>
        <v>1.1627906976744186E-2</v>
      </c>
      <c r="D33" s="90">
        <f>P35/P34</f>
        <v>2.34375E-2</v>
      </c>
      <c r="E33" s="25"/>
      <c r="F33" s="25"/>
      <c r="G33" s="126"/>
      <c r="H33" s="128"/>
      <c r="L33" s="20"/>
      <c r="M33" s="35" t="s">
        <v>70</v>
      </c>
      <c r="N33" s="158">
        <v>9</v>
      </c>
      <c r="O33" s="158">
        <v>0</v>
      </c>
      <c r="P33" s="158">
        <v>5</v>
      </c>
    </row>
    <row r="34" spans="1:27" s="18" customFormat="1" ht="15.75" customHeight="1" x14ac:dyDescent="0.3">
      <c r="A34" s="126"/>
      <c r="B34" s="127"/>
      <c r="C34" s="129"/>
      <c r="D34" s="129"/>
      <c r="E34" s="25"/>
      <c r="F34" s="25"/>
      <c r="G34" s="126"/>
      <c r="H34" s="128"/>
      <c r="L34" s="20"/>
      <c r="M34" s="35" t="s">
        <v>71</v>
      </c>
      <c r="N34" s="158">
        <f>N32-N33</f>
        <v>254</v>
      </c>
      <c r="O34" s="158">
        <f>O32-O33</f>
        <v>258</v>
      </c>
      <c r="P34" s="158">
        <f t="shared" ref="P34" si="0">P32-P33</f>
        <v>256</v>
      </c>
    </row>
    <row r="35" spans="1:27" s="18" customFormat="1" ht="15.75" customHeight="1" x14ac:dyDescent="0.3">
      <c r="A35" s="126"/>
      <c r="B35" s="127"/>
      <c r="C35" s="129"/>
      <c r="D35" s="129"/>
      <c r="E35" s="25"/>
      <c r="F35" s="25"/>
      <c r="G35" s="126"/>
      <c r="H35" s="128"/>
      <c r="L35" s="20"/>
      <c r="M35" s="35" t="s">
        <v>72</v>
      </c>
      <c r="N35" s="158">
        <v>2</v>
      </c>
      <c r="O35" s="158">
        <v>3</v>
      </c>
      <c r="P35" s="158">
        <v>6</v>
      </c>
    </row>
    <row r="36" spans="1:27" s="18" customFormat="1" ht="15.75" customHeight="1" x14ac:dyDescent="0.35">
      <c r="A36" s="126"/>
      <c r="B36" s="127"/>
      <c r="C36" s="129"/>
      <c r="D36" s="129"/>
      <c r="E36" s="25"/>
      <c r="F36" s="25"/>
      <c r="G36" s="126"/>
      <c r="H36" s="128"/>
      <c r="L36" s="20"/>
      <c r="M36" s="35" t="s">
        <v>66</v>
      </c>
      <c r="N36" s="158">
        <v>6.06</v>
      </c>
      <c r="O36" s="158">
        <v>2.29</v>
      </c>
      <c r="P36" s="158">
        <v>4.92</v>
      </c>
      <c r="R36" s="218" t="s">
        <v>255</v>
      </c>
    </row>
    <row r="37" spans="1:27" s="18" customFormat="1" ht="15.75" customHeight="1" x14ac:dyDescent="0.3">
      <c r="A37" s="126"/>
      <c r="B37" s="127"/>
      <c r="C37" s="129"/>
      <c r="D37" s="129"/>
      <c r="E37" s="25"/>
      <c r="F37" s="25"/>
      <c r="G37" s="126"/>
      <c r="H37" s="128"/>
      <c r="L37" s="20"/>
      <c r="N37" s="139"/>
      <c r="O37" s="139"/>
      <c r="P37" s="139"/>
    </row>
    <row r="38" spans="1:27" s="18" customFormat="1" ht="15.75" customHeight="1" x14ac:dyDescent="0.3">
      <c r="A38" s="126"/>
      <c r="B38" s="127"/>
      <c r="C38" s="129"/>
      <c r="D38" s="129"/>
      <c r="E38" s="25"/>
      <c r="F38" s="25"/>
      <c r="G38" s="126"/>
      <c r="H38" s="128"/>
      <c r="L38" s="20"/>
      <c r="M38" s="31" t="s">
        <v>73</v>
      </c>
      <c r="N38" s="144" t="s">
        <v>27</v>
      </c>
      <c r="O38" s="144" t="s">
        <v>44</v>
      </c>
      <c r="P38" s="144" t="s">
        <v>25</v>
      </c>
      <c r="R38" s="31" t="s">
        <v>250</v>
      </c>
      <c r="S38" s="144" t="s">
        <v>27</v>
      </c>
      <c r="T38" s="144" t="s">
        <v>44</v>
      </c>
      <c r="U38" s="144" t="s">
        <v>25</v>
      </c>
    </row>
    <row r="39" spans="1:27" s="18" customFormat="1" ht="15.75" customHeight="1" x14ac:dyDescent="0.3">
      <c r="A39" s="126"/>
      <c r="B39" s="128"/>
      <c r="C39" s="25"/>
      <c r="D39" s="126"/>
      <c r="E39" s="25"/>
      <c r="F39" s="25"/>
      <c r="G39" s="126"/>
      <c r="H39" s="128"/>
      <c r="L39" s="20"/>
      <c r="M39" s="33" t="s">
        <v>69</v>
      </c>
      <c r="N39" s="157">
        <v>259</v>
      </c>
      <c r="O39" s="157">
        <v>261</v>
      </c>
      <c r="P39" s="157">
        <v>263</v>
      </c>
      <c r="R39" s="33" t="s">
        <v>251</v>
      </c>
      <c r="S39" s="157">
        <v>0</v>
      </c>
      <c r="T39" s="216">
        <v>254</v>
      </c>
      <c r="U39" s="157">
        <v>0</v>
      </c>
    </row>
    <row r="40" spans="1:27" s="18" customFormat="1" ht="15.75" customHeight="1" x14ac:dyDescent="0.3">
      <c r="A40" s="126"/>
      <c r="B40" s="128"/>
      <c r="C40" s="25"/>
      <c r="D40" s="126"/>
      <c r="L40" s="20"/>
      <c r="M40" s="35" t="s">
        <v>70</v>
      </c>
      <c r="N40" s="158">
        <v>10</v>
      </c>
      <c r="O40" s="217">
        <v>7</v>
      </c>
      <c r="P40" s="158">
        <v>4</v>
      </c>
      <c r="R40" s="35" t="s">
        <v>252</v>
      </c>
      <c r="S40" s="158">
        <v>0</v>
      </c>
      <c r="T40" s="217">
        <v>0</v>
      </c>
      <c r="U40" s="158">
        <v>0</v>
      </c>
    </row>
    <row r="41" spans="1:27" s="18" customFormat="1" ht="15.75" customHeight="1" x14ac:dyDescent="0.3">
      <c r="A41" s="115"/>
      <c r="B41" s="116"/>
      <c r="D41" s="115"/>
      <c r="I41" s="20"/>
      <c r="J41" s="20"/>
      <c r="K41" s="20"/>
      <c r="L41" s="20"/>
      <c r="M41" s="35" t="s">
        <v>71</v>
      </c>
      <c r="N41" s="158">
        <f>N39-N40</f>
        <v>249</v>
      </c>
      <c r="O41" s="158">
        <f t="shared" ref="O41" si="1">O39-O40</f>
        <v>254</v>
      </c>
      <c r="P41" s="158">
        <f t="shared" ref="P41" si="2">P39-P40</f>
        <v>259</v>
      </c>
      <c r="R41" s="35" t="s">
        <v>253</v>
      </c>
      <c r="S41" s="158">
        <f>S39-S40</f>
        <v>0</v>
      </c>
      <c r="T41" s="217">
        <f>T39-T40</f>
        <v>254</v>
      </c>
      <c r="U41" s="158">
        <f>U39-U40</f>
        <v>0</v>
      </c>
    </row>
    <row r="42" spans="1:27" s="18" customFormat="1" ht="15.75" customHeight="1" x14ac:dyDescent="0.3">
      <c r="A42" s="115"/>
      <c r="B42" s="116"/>
      <c r="D42" s="115"/>
      <c r="I42" s="20"/>
      <c r="J42" s="20"/>
      <c r="K42" s="20"/>
      <c r="L42" s="20"/>
      <c r="M42" s="35" t="s">
        <v>72</v>
      </c>
      <c r="N42" s="158">
        <v>1</v>
      </c>
      <c r="O42" s="158">
        <v>3</v>
      </c>
      <c r="P42" s="158">
        <v>7</v>
      </c>
      <c r="R42" s="35" t="s">
        <v>254</v>
      </c>
      <c r="S42" s="158">
        <v>0</v>
      </c>
      <c r="T42" s="217">
        <v>2</v>
      </c>
      <c r="U42" s="158">
        <v>0</v>
      </c>
    </row>
    <row r="43" spans="1:27" s="18" customFormat="1" ht="15.75" customHeight="1" x14ac:dyDescent="0.3">
      <c r="A43" s="115"/>
      <c r="B43" s="116"/>
      <c r="D43" s="115"/>
      <c r="I43" s="20"/>
      <c r="J43" s="20"/>
      <c r="K43" s="20"/>
      <c r="L43" s="20"/>
      <c r="M43" s="35" t="s">
        <v>66</v>
      </c>
      <c r="N43" s="158">
        <v>2.72</v>
      </c>
      <c r="O43" s="158">
        <v>0.51</v>
      </c>
      <c r="P43" s="158">
        <v>1.81</v>
      </c>
    </row>
    <row r="44" spans="1:27" s="18" customFormat="1" ht="15.75" customHeight="1" x14ac:dyDescent="0.3">
      <c r="A44" s="119" t="s">
        <v>244</v>
      </c>
      <c r="B44" s="116"/>
      <c r="D44" s="115"/>
      <c r="F44" s="20"/>
      <c r="G44" s="117"/>
      <c r="H44" s="118"/>
      <c r="I44" s="20"/>
      <c r="J44" s="20"/>
      <c r="K44" s="20"/>
      <c r="L44" s="20"/>
      <c r="N44" s="139"/>
      <c r="O44" s="139"/>
      <c r="P44" s="139"/>
      <c r="S44" s="1"/>
      <c r="T44" s="1"/>
      <c r="W44" s="1"/>
    </row>
    <row r="45" spans="1:27" s="1" customFormat="1" x14ac:dyDescent="0.3">
      <c r="A45" s="119" t="s">
        <v>245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N45" s="58"/>
      <c r="O45" s="58"/>
      <c r="P45" s="58"/>
      <c r="W45" s="18"/>
      <c r="X45" s="18"/>
      <c r="AA45" s="18"/>
    </row>
    <row r="46" spans="1:27" s="18" customFormat="1" ht="15.75" customHeight="1" x14ac:dyDescent="0.3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20"/>
      <c r="L46" s="20"/>
      <c r="M46" s="31" t="s">
        <v>79</v>
      </c>
      <c r="N46" s="144" t="s">
        <v>27</v>
      </c>
      <c r="O46" s="144" t="s">
        <v>44</v>
      </c>
      <c r="P46" s="144" t="s">
        <v>25</v>
      </c>
    </row>
    <row r="47" spans="1:27" s="18" customFormat="1" ht="15.75" customHeight="1" x14ac:dyDescent="0.3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20"/>
      <c r="L47" s="20"/>
      <c r="M47" s="33" t="s">
        <v>75</v>
      </c>
      <c r="N47" s="157">
        <v>242</v>
      </c>
      <c r="O47" s="216">
        <v>1</v>
      </c>
      <c r="P47" s="157">
        <v>244</v>
      </c>
    </row>
    <row r="48" spans="1:27" s="18" customFormat="1" ht="15.75" customHeight="1" x14ac:dyDescent="0.3">
      <c r="A48" s="125"/>
      <c r="B48" s="125" t="s">
        <v>1</v>
      </c>
      <c r="C48" s="125" t="s">
        <v>8</v>
      </c>
      <c r="D48" s="125" t="s">
        <v>54</v>
      </c>
      <c r="E48" s="20"/>
      <c r="F48" s="20"/>
      <c r="G48" s="117"/>
      <c r="H48" s="118"/>
      <c r="I48" s="20"/>
      <c r="J48" s="20"/>
      <c r="K48" s="20"/>
      <c r="L48" s="20"/>
      <c r="M48" s="35" t="s">
        <v>76</v>
      </c>
      <c r="N48" s="158">
        <v>12</v>
      </c>
      <c r="O48" s="217">
        <v>0</v>
      </c>
      <c r="P48" s="158">
        <v>2</v>
      </c>
    </row>
    <row r="49" spans="1:17" s="18" customFormat="1" ht="15.75" customHeight="1" x14ac:dyDescent="0.3">
      <c r="A49" s="126" t="s">
        <v>6</v>
      </c>
      <c r="B49" s="127">
        <f>N41/N39</f>
        <v>0.96138996138996136</v>
      </c>
      <c r="C49" s="127">
        <f>O41/O39</f>
        <v>0.97318007662835249</v>
      </c>
      <c r="D49" s="127">
        <f>P41/P39</f>
        <v>0.98479087452471481</v>
      </c>
      <c r="E49" s="20"/>
      <c r="F49" s="20"/>
      <c r="G49" s="117"/>
      <c r="H49" s="118"/>
      <c r="I49" s="20"/>
      <c r="J49" s="20"/>
      <c r="K49" s="20"/>
      <c r="L49" s="20"/>
      <c r="M49" s="35" t="s">
        <v>77</v>
      </c>
      <c r="N49" s="158">
        <f>N47-N48</f>
        <v>230</v>
      </c>
      <c r="O49" s="217">
        <f t="shared" ref="O49" si="3">O47-O48</f>
        <v>1</v>
      </c>
      <c r="P49" s="158">
        <v>242</v>
      </c>
    </row>
    <row r="50" spans="1:17" s="18" customFormat="1" ht="15.75" customHeight="1" x14ac:dyDescent="0.3">
      <c r="A50" s="126"/>
      <c r="B50" s="125" t="s">
        <v>1</v>
      </c>
      <c r="C50" s="125" t="s">
        <v>8</v>
      </c>
      <c r="D50" s="125" t="s">
        <v>54</v>
      </c>
      <c r="E50" s="20"/>
      <c r="F50" s="20"/>
      <c r="G50" s="117"/>
      <c r="H50" s="118"/>
      <c r="I50" s="20"/>
      <c r="J50" s="20"/>
      <c r="M50" s="35" t="s">
        <v>78</v>
      </c>
      <c r="N50" s="158">
        <v>2</v>
      </c>
      <c r="O50" s="217">
        <v>2</v>
      </c>
      <c r="P50" s="158">
        <v>5</v>
      </c>
    </row>
    <row r="51" spans="1:17" s="18" customFormat="1" ht="15.75" customHeight="1" x14ac:dyDescent="0.3">
      <c r="A51" s="126" t="s">
        <v>7</v>
      </c>
      <c r="B51" s="127">
        <f>N42/N41</f>
        <v>4.0160642570281121E-3</v>
      </c>
      <c r="C51" s="127">
        <f>O42/O41</f>
        <v>1.1811023622047244E-2</v>
      </c>
      <c r="D51" s="127">
        <f>P42/P41</f>
        <v>2.7027027027027029E-2</v>
      </c>
      <c r="E51" s="20"/>
      <c r="F51" s="20"/>
      <c r="G51" s="117"/>
      <c r="H51" s="118"/>
      <c r="I51" s="20"/>
      <c r="J51" s="20"/>
      <c r="N51" s="18">
        <v>6.7893947368421044</v>
      </c>
      <c r="O51" s="18">
        <v>6.0945526315789484</v>
      </c>
      <c r="P51" s="18">
        <v>6.4342031602708847</v>
      </c>
    </row>
    <row r="52" spans="1:17" s="18" customFormat="1" ht="15.75" customHeight="1" x14ac:dyDescent="0.3">
      <c r="A52" s="117"/>
      <c r="B52" s="118"/>
      <c r="C52" s="20"/>
      <c r="D52" s="117"/>
      <c r="E52" s="20"/>
      <c r="F52" s="20"/>
      <c r="G52" s="117"/>
      <c r="H52" s="118"/>
      <c r="I52" s="20"/>
      <c r="J52" s="20"/>
      <c r="M52" s="31" t="s">
        <v>83</v>
      </c>
      <c r="N52" s="144" t="s">
        <v>27</v>
      </c>
      <c r="O52" s="144" t="s">
        <v>44</v>
      </c>
      <c r="P52" s="144" t="s">
        <v>25</v>
      </c>
    </row>
    <row r="53" spans="1:17" s="18" customFormat="1" ht="15.75" customHeight="1" x14ac:dyDescent="0.3">
      <c r="A53" s="117"/>
      <c r="B53" s="118"/>
      <c r="C53" s="20"/>
      <c r="D53" s="117"/>
      <c r="E53" s="20"/>
      <c r="F53" s="20"/>
      <c r="G53" s="117"/>
      <c r="H53" s="118"/>
      <c r="I53" s="20"/>
      <c r="J53" s="20"/>
      <c r="M53" s="33" t="s">
        <v>80</v>
      </c>
      <c r="N53" s="157">
        <v>102</v>
      </c>
      <c r="O53" s="157">
        <v>1559</v>
      </c>
      <c r="P53" s="157">
        <v>294</v>
      </c>
    </row>
    <row r="54" spans="1:17" s="18" customFormat="1" ht="15.75" customHeight="1" x14ac:dyDescent="0.3">
      <c r="A54" s="117"/>
      <c r="B54" s="118"/>
      <c r="C54" s="20"/>
      <c r="D54" s="117"/>
      <c r="E54" s="20"/>
      <c r="F54" s="20"/>
      <c r="G54" s="117"/>
      <c r="H54" s="118"/>
      <c r="I54" s="20"/>
      <c r="J54" s="20"/>
      <c r="M54" s="35" t="s">
        <v>81</v>
      </c>
      <c r="N54" s="158">
        <v>4</v>
      </c>
      <c r="O54" s="158">
        <v>25</v>
      </c>
      <c r="P54" s="158">
        <v>4</v>
      </c>
    </row>
    <row r="55" spans="1:17" s="18" customFormat="1" ht="15.75" customHeight="1" x14ac:dyDescent="0.3">
      <c r="A55" s="117"/>
      <c r="B55" s="118"/>
      <c r="C55" s="20"/>
      <c r="D55" s="117"/>
      <c r="E55" s="20"/>
      <c r="F55" s="20"/>
      <c r="G55" s="117"/>
      <c r="H55" s="118"/>
      <c r="I55" s="20"/>
      <c r="J55" s="20"/>
      <c r="M55" s="35" t="s">
        <v>82</v>
      </c>
      <c r="N55" s="158">
        <f>N53-N54</f>
        <v>98</v>
      </c>
      <c r="O55" s="158">
        <f t="shared" ref="O55" si="4">O53-O54</f>
        <v>1534</v>
      </c>
      <c r="P55" s="158">
        <f>P53-P54</f>
        <v>290</v>
      </c>
      <c r="Q55" s="25"/>
    </row>
    <row r="56" spans="1:17" s="18" customFormat="1" ht="15.75" customHeight="1" x14ac:dyDescent="0.3">
      <c r="A56" s="117"/>
      <c r="B56" s="118"/>
      <c r="C56" s="20"/>
      <c r="D56" s="117"/>
      <c r="E56" s="20"/>
      <c r="F56" s="20"/>
      <c r="G56" s="117"/>
      <c r="H56" s="118"/>
      <c r="I56" s="20"/>
      <c r="J56" s="20"/>
      <c r="N56" s="139" t="s">
        <v>1</v>
      </c>
      <c r="O56" s="139" t="s">
        <v>8</v>
      </c>
      <c r="P56" s="139" t="s">
        <v>9</v>
      </c>
      <c r="Q56" s="25"/>
    </row>
    <row r="57" spans="1:17" s="18" customFormat="1" ht="15.75" customHeight="1" x14ac:dyDescent="0.3">
      <c r="A57" s="117"/>
      <c r="B57" s="118"/>
      <c r="C57" s="20"/>
      <c r="D57" s="117"/>
      <c r="E57" s="20"/>
      <c r="F57" s="20"/>
      <c r="G57" s="117"/>
      <c r="H57" s="118"/>
      <c r="I57" s="20"/>
      <c r="J57" s="20"/>
      <c r="M57" s="18" t="s">
        <v>96</v>
      </c>
      <c r="N57" s="140">
        <f>N55/N53</f>
        <v>0.96078431372549022</v>
      </c>
      <c r="O57" s="140">
        <f>O55/O53</f>
        <v>0.98396407953816545</v>
      </c>
      <c r="P57" s="140">
        <f>P55/P53</f>
        <v>0.98639455782312924</v>
      </c>
      <c r="Q57" s="25"/>
    </row>
    <row r="58" spans="1:17" s="18" customFormat="1" ht="15.75" customHeight="1" x14ac:dyDescent="0.3">
      <c r="A58" s="115"/>
      <c r="B58" s="116"/>
      <c r="D58" s="115"/>
      <c r="G58" s="115"/>
      <c r="H58" s="116"/>
      <c r="M58" s="18" t="s">
        <v>97</v>
      </c>
      <c r="N58" s="140">
        <f>N54/N55</f>
        <v>4.0816326530612242E-2</v>
      </c>
      <c r="O58" s="140">
        <f>O54/O55</f>
        <v>1.6297262059973925E-2</v>
      </c>
      <c r="P58" s="140">
        <f>P54/P55</f>
        <v>1.3793103448275862E-2</v>
      </c>
      <c r="Q58" s="25"/>
    </row>
    <row r="59" spans="1:17" s="18" customFormat="1" ht="15.75" customHeight="1" x14ac:dyDescent="0.3">
      <c r="A59" s="115"/>
      <c r="B59" s="116"/>
      <c r="D59" s="115"/>
      <c r="G59" s="115"/>
      <c r="H59" s="116"/>
      <c r="N59" s="139"/>
      <c r="O59" s="139"/>
      <c r="P59" s="139"/>
      <c r="Q59" s="25"/>
    </row>
    <row r="60" spans="1:17" s="18" customFormat="1" ht="15.75" customHeight="1" x14ac:dyDescent="0.3">
      <c r="A60" s="115"/>
      <c r="B60" s="116"/>
      <c r="D60" s="115"/>
      <c r="G60" s="115"/>
      <c r="H60" s="116"/>
      <c r="M60" s="22"/>
      <c r="N60" s="142"/>
      <c r="O60" s="142"/>
      <c r="P60" s="142"/>
      <c r="Q60" s="25"/>
    </row>
    <row r="61" spans="1:17" s="18" customFormat="1" ht="15.75" customHeight="1" x14ac:dyDescent="0.3">
      <c r="J61" s="55"/>
      <c r="K61" s="55"/>
      <c r="L61" s="55"/>
      <c r="M61"/>
      <c r="N61" s="142"/>
      <c r="O61" s="142"/>
      <c r="P61" s="142"/>
      <c r="Q61" s="25"/>
    </row>
    <row r="62" spans="1:17" s="18" customFormat="1" ht="15.75" customHeight="1" x14ac:dyDescent="0.3">
      <c r="K62" s="122"/>
      <c r="L62" s="55"/>
      <c r="M62"/>
      <c r="N62" s="145"/>
      <c r="O62" s="146"/>
      <c r="P62" s="146"/>
      <c r="Q62" s="22"/>
    </row>
    <row r="63" spans="1:17" s="18" customFormat="1" ht="15.75" customHeight="1" x14ac:dyDescent="0.3">
      <c r="A63" s="119" t="s">
        <v>138</v>
      </c>
      <c r="K63" s="122"/>
      <c r="L63" s="55"/>
      <c r="N63" s="147"/>
      <c r="O63" s="142"/>
      <c r="P63" s="142"/>
      <c r="Q63" s="22"/>
    </row>
    <row r="64" spans="1:17" s="18" customFormat="1" ht="15.75" customHeight="1" x14ac:dyDescent="0.3">
      <c r="J64" s="55"/>
      <c r="K64" s="55"/>
      <c r="L64" s="55"/>
      <c r="M64" s="55"/>
      <c r="N64" s="147"/>
      <c r="O64" s="142"/>
      <c r="P64" s="142"/>
      <c r="Q64" s="22"/>
    </row>
    <row r="65" spans="1:27" s="18" customFormat="1" ht="15.75" customHeight="1" x14ac:dyDescent="0.3">
      <c r="J65" s="55"/>
      <c r="K65" s="55"/>
      <c r="L65" s="55"/>
      <c r="M65" s="55"/>
      <c r="N65" s="148"/>
      <c r="O65" s="139"/>
      <c r="P65" s="139"/>
    </row>
    <row r="66" spans="1:27" s="18" customFormat="1" ht="15.75" customHeight="1" x14ac:dyDescent="0.3">
      <c r="J66" s="55"/>
      <c r="K66" s="55"/>
      <c r="L66" s="55"/>
      <c r="M66" s="55"/>
      <c r="N66" s="148"/>
      <c r="O66" s="139"/>
      <c r="P66" s="139"/>
    </row>
    <row r="67" spans="1:27" s="18" customFormat="1" ht="15.75" customHeight="1" x14ac:dyDescent="0.3">
      <c r="J67" s="55"/>
      <c r="K67" s="55"/>
      <c r="L67" s="55"/>
      <c r="M67" s="55"/>
      <c r="N67" s="148"/>
      <c r="O67" s="139"/>
      <c r="P67" s="139"/>
    </row>
    <row r="68" spans="1:27" s="18" customFormat="1" ht="15" customHeight="1" x14ac:dyDescent="0.3">
      <c r="A68" s="22"/>
      <c r="B68" s="22"/>
      <c r="C68" s="22"/>
      <c r="D68" s="22"/>
      <c r="E68" s="22"/>
      <c r="G68" s="18" t="s">
        <v>1</v>
      </c>
      <c r="H68" s="18" t="s">
        <v>8</v>
      </c>
      <c r="I68" s="18" t="s">
        <v>9</v>
      </c>
      <c r="J68" s="55"/>
      <c r="K68" s="55"/>
      <c r="L68" s="55"/>
      <c r="M68" s="55"/>
      <c r="N68" s="148"/>
      <c r="O68" s="139"/>
      <c r="P68" s="139"/>
      <c r="Q68" s="55"/>
      <c r="R68" s="55"/>
    </row>
    <row r="69" spans="1:27" s="18" customFormat="1" ht="15" customHeight="1" x14ac:dyDescent="0.3">
      <c r="A69" s="22"/>
      <c r="B69" s="22" t="s">
        <v>1</v>
      </c>
      <c r="C69" s="22" t="s">
        <v>8</v>
      </c>
      <c r="D69" s="22" t="s">
        <v>9</v>
      </c>
      <c r="E69" s="22"/>
      <c r="F69" s="18" t="s">
        <v>88</v>
      </c>
      <c r="G69" s="26">
        <f>N49/N47</f>
        <v>0.95041322314049592</v>
      </c>
      <c r="H69" s="26">
        <f>O49/O47</f>
        <v>1</v>
      </c>
      <c r="I69" s="26">
        <f>P49/P47</f>
        <v>0.99180327868852458</v>
      </c>
      <c r="J69" s="98"/>
      <c r="K69" s="98"/>
      <c r="M69" s="55"/>
      <c r="N69" s="148"/>
      <c r="O69" s="148"/>
      <c r="P69" s="148"/>
      <c r="Q69" s="55"/>
      <c r="R69" s="55"/>
    </row>
    <row r="70" spans="1:27" s="18" customFormat="1" ht="15" customHeight="1" x14ac:dyDescent="0.3">
      <c r="A70" s="132" t="s">
        <v>66</v>
      </c>
      <c r="B70" s="133">
        <f>N36</f>
        <v>6.06</v>
      </c>
      <c r="C70" s="133">
        <f>O36</f>
        <v>2.29</v>
      </c>
      <c r="D70" s="133">
        <f>P36</f>
        <v>4.92</v>
      </c>
      <c r="E70" s="22"/>
      <c r="F70" s="18" t="s">
        <v>89</v>
      </c>
      <c r="G70" s="106">
        <f>N50/N49</f>
        <v>8.6956521739130436E-3</v>
      </c>
      <c r="H70" s="106">
        <f>O50/O49</f>
        <v>2</v>
      </c>
      <c r="I70" s="106">
        <f>P50/P49</f>
        <v>2.0661157024793389E-2</v>
      </c>
      <c r="J70" s="98"/>
      <c r="K70" s="98"/>
      <c r="L70" s="98"/>
      <c r="N70" s="139"/>
      <c r="O70" s="148"/>
      <c r="P70" s="148"/>
    </row>
    <row r="71" spans="1:27" s="18" customFormat="1" ht="15" customHeight="1" x14ac:dyDescent="0.3">
      <c r="A71" s="134"/>
      <c r="B71" s="134"/>
      <c r="C71" s="134"/>
      <c r="D71" s="134"/>
      <c r="E71" s="22"/>
      <c r="G71" s="291"/>
      <c r="H71" s="291"/>
      <c r="I71" s="291"/>
      <c r="J71" s="291"/>
      <c r="K71" s="291"/>
      <c r="L71" s="291"/>
      <c r="M71" s="98"/>
      <c r="N71" s="139"/>
      <c r="O71" s="139"/>
      <c r="P71" s="139"/>
    </row>
    <row r="72" spans="1:27" s="18" customFormat="1" ht="15" customHeight="1" x14ac:dyDescent="0.3">
      <c r="B72" s="18" t="s">
        <v>1</v>
      </c>
      <c r="C72" s="18" t="s">
        <v>8</v>
      </c>
      <c r="D72" s="18" t="s">
        <v>9</v>
      </c>
      <c r="G72" s="55"/>
      <c r="H72" s="55"/>
      <c r="I72" s="55"/>
      <c r="J72" s="55"/>
      <c r="K72" s="55"/>
      <c r="L72" s="55"/>
      <c r="N72" s="139"/>
      <c r="O72" s="139"/>
      <c r="P72" s="139"/>
      <c r="Q72" s="55"/>
    </row>
    <row r="73" spans="1:27" s="18" customFormat="1" ht="15" customHeight="1" x14ac:dyDescent="0.3">
      <c r="A73" s="104" t="s">
        <v>66</v>
      </c>
      <c r="B73" s="105">
        <f>N43</f>
        <v>2.72</v>
      </c>
      <c r="C73" s="105">
        <f>O43</f>
        <v>0.51</v>
      </c>
      <c r="D73" s="105">
        <f>P43</f>
        <v>1.81</v>
      </c>
      <c r="G73" s="55"/>
      <c r="H73" s="55"/>
      <c r="I73" s="55"/>
      <c r="J73" s="55"/>
      <c r="K73" s="55"/>
      <c r="L73" s="55"/>
      <c r="M73" s="55"/>
      <c r="N73" s="148"/>
      <c r="O73" s="148"/>
      <c r="P73" s="148"/>
    </row>
    <row r="74" spans="1:27" s="18" customFormat="1" ht="15.6" x14ac:dyDescent="0.3">
      <c r="B74" s="107"/>
      <c r="C74" s="107"/>
      <c r="D74" s="107"/>
      <c r="G74" s="98"/>
      <c r="H74" s="98"/>
      <c r="I74" s="98"/>
      <c r="J74" s="108"/>
      <c r="K74" s="108"/>
      <c r="M74" s="55"/>
      <c r="N74" s="148"/>
      <c r="O74" s="148"/>
      <c r="P74" s="148"/>
    </row>
    <row r="75" spans="1:27" s="18" customFormat="1" ht="15.6" x14ac:dyDescent="0.3">
      <c r="G75" s="98"/>
      <c r="H75" s="98"/>
      <c r="I75" s="98"/>
      <c r="J75" s="108"/>
      <c r="K75" s="108"/>
      <c r="N75" s="139"/>
      <c r="O75" s="139"/>
      <c r="P75" s="139"/>
    </row>
    <row r="76" spans="1:27" s="18" customFormat="1" ht="15.6" x14ac:dyDescent="0.3">
      <c r="G76" s="98"/>
      <c r="H76" s="98"/>
      <c r="I76" s="98"/>
      <c r="J76" s="99"/>
      <c r="K76" s="99"/>
      <c r="N76" s="139"/>
      <c r="O76" s="139"/>
      <c r="P76" s="139"/>
      <c r="W76" s="20"/>
      <c r="X76" s="20"/>
      <c r="AA76" s="20"/>
    </row>
    <row r="77" spans="1:27" s="20" customFormat="1" ht="15.6" x14ac:dyDescent="0.3">
      <c r="G77" s="37"/>
      <c r="H77" s="37"/>
      <c r="I77" s="37"/>
      <c r="N77" s="149"/>
      <c r="O77" s="149"/>
      <c r="P77" s="149"/>
      <c r="W77" s="18"/>
      <c r="X77" s="18"/>
      <c r="AA77" s="18"/>
    </row>
    <row r="78" spans="1:27" s="18" customFormat="1" x14ac:dyDescent="0.3">
      <c r="J78" s="24"/>
      <c r="K78" s="24"/>
      <c r="L78" s="24"/>
      <c r="M78" s="20"/>
      <c r="N78" s="149"/>
      <c r="O78" s="149"/>
      <c r="P78" s="149"/>
    </row>
    <row r="79" spans="1:27" s="18" customFormat="1" x14ac:dyDescent="0.3">
      <c r="A79" s="212"/>
      <c r="B79" s="22"/>
      <c r="C79" s="22"/>
      <c r="D79" s="22"/>
      <c r="E79" s="22"/>
      <c r="F79" s="22"/>
      <c r="G79" s="22"/>
      <c r="H79" s="22"/>
      <c r="I79" s="22"/>
      <c r="J79" s="29"/>
      <c r="K79" s="29"/>
      <c r="L79" s="29"/>
      <c r="N79" s="139"/>
      <c r="O79" s="139"/>
      <c r="P79" s="139"/>
    </row>
    <row r="80" spans="1:27" s="18" customFormat="1" x14ac:dyDescent="0.3">
      <c r="A80" s="100"/>
      <c r="B80" s="22"/>
      <c r="C80" s="22"/>
      <c r="D80" s="22"/>
      <c r="E80" s="22"/>
      <c r="F80" s="22"/>
      <c r="G80" s="22"/>
      <c r="H80" s="22"/>
      <c r="I80" s="22"/>
      <c r="J80" s="101"/>
      <c r="K80" s="101"/>
      <c r="L80" s="29"/>
      <c r="N80" s="139"/>
      <c r="O80" s="139"/>
      <c r="P80" s="139"/>
    </row>
    <row r="81" spans="1:16" s="18" customForma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101"/>
      <c r="K81" s="101"/>
      <c r="L81" s="29"/>
      <c r="M81" s="22"/>
      <c r="N81" s="139"/>
      <c r="O81" s="139"/>
      <c r="P81" s="139"/>
    </row>
    <row r="82" spans="1:16" s="18" customForma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101"/>
      <c r="K82" s="101"/>
      <c r="L82" s="29"/>
      <c r="M82" s="22"/>
      <c r="N82" s="139"/>
      <c r="O82" s="139"/>
      <c r="P82" s="139"/>
    </row>
    <row r="83" spans="1:16" s="18" customFormat="1" x14ac:dyDescent="0.3">
      <c r="A83" s="22"/>
      <c r="B83" s="22"/>
      <c r="C83" s="22"/>
      <c r="D83" s="22"/>
      <c r="E83" s="22"/>
      <c r="F83" s="22"/>
      <c r="G83" s="22"/>
      <c r="H83" s="22" t="s">
        <v>1</v>
      </c>
      <c r="I83" s="22" t="s">
        <v>8</v>
      </c>
      <c r="J83" s="101" t="s">
        <v>9</v>
      </c>
      <c r="K83" s="101"/>
      <c r="L83" s="29"/>
      <c r="M83" s="22"/>
      <c r="N83" s="139"/>
      <c r="O83" s="139"/>
      <c r="P83" s="139"/>
    </row>
    <row r="84" spans="1:16" s="18" customFormat="1" x14ac:dyDescent="0.3">
      <c r="A84" s="22"/>
      <c r="B84" s="22"/>
      <c r="C84" s="22"/>
      <c r="D84" s="22"/>
      <c r="E84" s="22"/>
      <c r="F84" s="22"/>
      <c r="G84" s="29"/>
      <c r="H84" s="29">
        <f>N47/N32</f>
        <v>0.92015209125475284</v>
      </c>
      <c r="I84" s="29">
        <f>O47/O32</f>
        <v>3.875968992248062E-3</v>
      </c>
      <c r="J84" s="29">
        <f>P47/P32</f>
        <v>0.93486590038314177</v>
      </c>
      <c r="K84" s="101"/>
      <c r="L84" s="29" t="s">
        <v>175</v>
      </c>
      <c r="M84" s="22"/>
      <c r="N84" s="139"/>
      <c r="O84" s="139"/>
      <c r="P84" s="139"/>
    </row>
    <row r="85" spans="1:16" s="18" customForma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101"/>
      <c r="K85" s="101"/>
      <c r="L85" s="29"/>
      <c r="M85" s="22"/>
      <c r="N85" s="139"/>
      <c r="O85" s="139"/>
      <c r="P85" s="139"/>
    </row>
    <row r="86" spans="1:16" s="18" customForma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101"/>
      <c r="K86" s="101"/>
      <c r="L86" s="29"/>
      <c r="M86" s="22"/>
      <c r="N86" s="139"/>
      <c r="O86" s="139"/>
      <c r="P86" s="139"/>
    </row>
    <row r="87" spans="1:16" s="18" customForma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101"/>
      <c r="K87" s="101"/>
      <c r="L87" s="29"/>
      <c r="M87" s="22"/>
      <c r="N87" s="139"/>
      <c r="O87" s="139"/>
      <c r="P87" s="139"/>
    </row>
    <row r="88" spans="1:16" s="18" customForma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101"/>
      <c r="K88" s="101"/>
      <c r="L88" s="29"/>
      <c r="M88" s="22"/>
      <c r="N88" s="139"/>
      <c r="O88" s="139"/>
      <c r="P88" s="139"/>
    </row>
    <row r="89" spans="1:16" s="18" customForma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101"/>
      <c r="K89" s="101"/>
      <c r="L89" s="29"/>
      <c r="M89" s="22"/>
      <c r="N89" s="139"/>
      <c r="O89" s="139"/>
      <c r="P89" s="139"/>
    </row>
    <row r="90" spans="1:16" s="18" customForma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101"/>
      <c r="K90" s="101"/>
      <c r="L90" s="29"/>
      <c r="M90" s="22"/>
      <c r="N90" s="139"/>
      <c r="O90" s="139"/>
      <c r="P90" s="139"/>
    </row>
    <row r="91" spans="1:16" s="18" customFormat="1" x14ac:dyDescent="0.3">
      <c r="A91" s="22"/>
      <c r="B91" s="22"/>
      <c r="C91" s="22"/>
      <c r="D91" s="22"/>
      <c r="E91" s="22"/>
      <c r="F91" s="22"/>
      <c r="G91" s="22"/>
      <c r="H91" s="40"/>
      <c r="I91" s="22"/>
      <c r="J91" s="101"/>
      <c r="K91" s="101"/>
      <c r="L91" s="29"/>
      <c r="M91" s="22"/>
      <c r="N91" s="139"/>
      <c r="O91" s="139"/>
      <c r="P91" s="139"/>
    </row>
    <row r="92" spans="1:16" s="18" customForma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101"/>
      <c r="K92" s="101"/>
      <c r="L92" s="29"/>
      <c r="N92" s="139"/>
      <c r="O92" s="139"/>
      <c r="P92" s="139"/>
    </row>
    <row r="93" spans="1:16" s="18" customForma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101"/>
      <c r="K93" s="101"/>
      <c r="L93" s="29"/>
      <c r="N93" s="139"/>
      <c r="O93" s="139"/>
      <c r="P93" s="139"/>
    </row>
    <row r="94" spans="1:16" s="18" customForma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101"/>
      <c r="K94" s="101"/>
      <c r="L94" s="29"/>
      <c r="N94" s="139"/>
      <c r="O94" s="139"/>
      <c r="P94" s="139"/>
    </row>
    <row r="95" spans="1:16" s="18" customFormat="1" x14ac:dyDescent="0.3">
      <c r="A95" s="40"/>
      <c r="B95" s="22"/>
      <c r="C95" s="22"/>
      <c r="D95" s="22"/>
      <c r="E95" s="22"/>
      <c r="F95" s="22"/>
      <c r="G95" s="22"/>
      <c r="H95" s="22"/>
      <c r="I95" s="22"/>
      <c r="J95" s="101"/>
      <c r="K95" s="101"/>
      <c r="L95" s="29"/>
      <c r="N95" s="139"/>
      <c r="O95" s="139"/>
      <c r="P95" s="139"/>
    </row>
    <row r="96" spans="1:16" s="18" customFormat="1" x14ac:dyDescent="0.3">
      <c r="J96" s="21"/>
      <c r="K96" s="21"/>
      <c r="L96" s="26"/>
      <c r="N96" s="139"/>
      <c r="O96" s="139"/>
      <c r="P96" s="139"/>
    </row>
    <row r="97" spans="1:16" s="18" customFormat="1" x14ac:dyDescent="0.3">
      <c r="J97" s="21"/>
      <c r="K97" s="21"/>
      <c r="L97" s="26"/>
      <c r="N97" s="139"/>
      <c r="O97" s="139"/>
      <c r="P97" s="139"/>
    </row>
    <row r="98" spans="1:16" s="18" customFormat="1" x14ac:dyDescent="0.3">
      <c r="J98" s="21"/>
      <c r="K98" s="21"/>
      <c r="L98" s="26"/>
      <c r="N98" s="139"/>
      <c r="O98" s="139"/>
      <c r="P98" s="139"/>
    </row>
    <row r="99" spans="1:16" s="18" customFormat="1" x14ac:dyDescent="0.3">
      <c r="J99" s="21"/>
      <c r="K99" s="21"/>
      <c r="L99" s="26"/>
      <c r="N99" s="139"/>
      <c r="O99" s="139"/>
      <c r="P99" s="139"/>
    </row>
    <row r="100" spans="1:16" s="18" customFormat="1" x14ac:dyDescent="0.3">
      <c r="J100" s="21"/>
      <c r="K100" s="21"/>
      <c r="L100" s="26"/>
      <c r="N100" s="139"/>
      <c r="O100" s="139"/>
      <c r="P100" s="139"/>
    </row>
    <row r="101" spans="1:16" s="18" customFormat="1" x14ac:dyDescent="0.3">
      <c r="J101" s="21"/>
      <c r="K101" s="21"/>
      <c r="L101" s="26"/>
      <c r="N101" s="139"/>
      <c r="O101" s="139"/>
      <c r="P101" s="139"/>
    </row>
    <row r="102" spans="1:16" s="18" customFormat="1" x14ac:dyDescent="0.3">
      <c r="J102" s="21"/>
      <c r="K102" s="21"/>
      <c r="L102" s="26"/>
      <c r="N102" s="139"/>
      <c r="O102" s="139"/>
      <c r="P102" s="139"/>
    </row>
    <row r="103" spans="1:16" s="18" customFormat="1" x14ac:dyDescent="0.3">
      <c r="J103" s="21"/>
      <c r="K103" s="21"/>
      <c r="L103" s="26"/>
      <c r="N103" s="139"/>
      <c r="O103" s="139"/>
      <c r="P103" s="139"/>
    </row>
    <row r="104" spans="1:16" s="18" customFormat="1" x14ac:dyDescent="0.3">
      <c r="J104" s="21"/>
      <c r="K104" s="21"/>
      <c r="L104" s="26"/>
      <c r="N104" s="139"/>
      <c r="O104" s="139"/>
      <c r="P104" s="139"/>
    </row>
    <row r="105" spans="1:16" s="18" customFormat="1" x14ac:dyDescent="0.3">
      <c r="J105" s="21"/>
      <c r="K105" s="21"/>
      <c r="L105" s="26"/>
      <c r="N105" s="139"/>
      <c r="O105" s="139"/>
      <c r="P105" s="139"/>
    </row>
    <row r="106" spans="1:16" s="18" customFormat="1" x14ac:dyDescent="0.3">
      <c r="A106" s="38"/>
      <c r="J106" s="21"/>
      <c r="K106" s="21"/>
      <c r="L106" s="26"/>
      <c r="N106" s="139"/>
      <c r="O106" s="139"/>
      <c r="P106" s="139"/>
    </row>
    <row r="107" spans="1:16" s="18" customFormat="1" x14ac:dyDescent="0.3">
      <c r="A107" s="38"/>
      <c r="J107" s="21"/>
      <c r="K107" s="21"/>
      <c r="L107" s="26"/>
      <c r="N107" s="139"/>
      <c r="O107" s="139"/>
      <c r="P107" s="139"/>
    </row>
    <row r="108" spans="1:16" s="18" customFormat="1" x14ac:dyDescent="0.3">
      <c r="A108" s="38"/>
      <c r="J108" s="21"/>
      <c r="K108" s="21"/>
      <c r="L108" s="26"/>
      <c r="N108" s="139"/>
      <c r="O108" s="139"/>
      <c r="P108" s="139"/>
    </row>
    <row r="109" spans="1:16" s="18" customFormat="1" x14ac:dyDescent="0.3">
      <c r="A109" s="38"/>
      <c r="J109" s="21"/>
      <c r="K109" s="21"/>
      <c r="L109" s="26" t="s">
        <v>1</v>
      </c>
      <c r="M109" s="18" t="s">
        <v>8</v>
      </c>
      <c r="N109" s="139" t="s">
        <v>9</v>
      </c>
      <c r="O109" s="139"/>
      <c r="P109" s="139"/>
    </row>
    <row r="110" spans="1:16" s="18" customFormat="1" x14ac:dyDescent="0.3">
      <c r="A110" s="38"/>
      <c r="J110" s="21"/>
      <c r="K110" s="21"/>
      <c r="L110" s="26"/>
      <c r="N110" s="139"/>
      <c r="O110" s="139"/>
      <c r="P110" s="139"/>
    </row>
    <row r="111" spans="1:16" s="18" customFormat="1" x14ac:dyDescent="0.3">
      <c r="A111" s="38"/>
      <c r="J111" s="21"/>
      <c r="K111" s="21"/>
      <c r="L111" s="26"/>
      <c r="N111" s="139"/>
      <c r="O111" s="139"/>
      <c r="P111" s="139"/>
    </row>
    <row r="112" spans="1:16" s="18" customFormat="1" x14ac:dyDescent="0.3">
      <c r="A112" s="38"/>
      <c r="J112" s="21"/>
      <c r="K112" s="21"/>
      <c r="L112" s="26"/>
      <c r="N112" s="139"/>
      <c r="O112" s="139"/>
      <c r="P112" s="139"/>
    </row>
    <row r="113" spans="1:27" s="18" customFormat="1" x14ac:dyDescent="0.3">
      <c r="I113"/>
      <c r="J113" s="21"/>
      <c r="K113" s="21"/>
      <c r="L113" s="26"/>
      <c r="N113" s="139"/>
      <c r="O113" s="139"/>
      <c r="P113" s="139"/>
    </row>
    <row r="114" spans="1:27" s="18" customFormat="1" x14ac:dyDescent="0.3">
      <c r="A114" s="38" t="s">
        <v>91</v>
      </c>
      <c r="J114" s="21"/>
      <c r="K114" s="21"/>
      <c r="L114" s="26"/>
      <c r="N114" s="139"/>
      <c r="O114" s="139"/>
      <c r="P114" s="139"/>
      <c r="W114" s="1"/>
      <c r="X114" s="1"/>
      <c r="AA114" s="1"/>
    </row>
    <row r="115" spans="1:27" s="1" customFormat="1" x14ac:dyDescent="0.3">
      <c r="A115" s="38" t="s">
        <v>90</v>
      </c>
      <c r="G115" s="22"/>
      <c r="H115" s="22"/>
      <c r="I115" s="18"/>
      <c r="J115" s="18"/>
      <c r="K115" s="18"/>
      <c r="L115" s="18"/>
      <c r="M115" s="18"/>
      <c r="N115" s="139"/>
      <c r="O115" s="139"/>
      <c r="P115" s="139"/>
      <c r="W115" s="18"/>
      <c r="X115" s="18"/>
      <c r="AA115" s="18"/>
    </row>
    <row r="116" spans="1:27" s="18" customFormat="1" ht="21" customHeight="1" x14ac:dyDescent="0.3">
      <c r="G116" s="20"/>
      <c r="H116" s="20"/>
      <c r="I116" s="20"/>
      <c r="N116" s="139"/>
      <c r="O116" s="139"/>
      <c r="P116" s="139"/>
    </row>
    <row r="117" spans="1:27" s="18" customFormat="1" x14ac:dyDescent="0.3">
      <c r="A117" s="20"/>
      <c r="B117" s="20"/>
      <c r="C117" s="20"/>
      <c r="D117" s="20"/>
      <c r="G117" s="20"/>
      <c r="H117" s="20"/>
      <c r="I117" s="20"/>
      <c r="N117" s="139"/>
      <c r="O117" s="139"/>
      <c r="P117" s="139"/>
    </row>
    <row r="118" spans="1:27" s="18" customFormat="1" x14ac:dyDescent="0.3">
      <c r="A118" s="20"/>
      <c r="B118" s="20" t="s">
        <v>1</v>
      </c>
      <c r="C118" s="20" t="s">
        <v>8</v>
      </c>
      <c r="D118" s="20" t="s">
        <v>9</v>
      </c>
      <c r="G118" s="20"/>
      <c r="H118" s="20" t="s">
        <v>1</v>
      </c>
      <c r="I118" s="20" t="s">
        <v>8</v>
      </c>
      <c r="J118" s="20" t="s">
        <v>9</v>
      </c>
      <c r="N118" s="139"/>
      <c r="O118" s="139"/>
      <c r="P118" s="139"/>
    </row>
    <row r="119" spans="1:27" s="18" customFormat="1" x14ac:dyDescent="0.3">
      <c r="A119" s="20" t="s">
        <v>239</v>
      </c>
      <c r="B119" s="28">
        <v>3.2000000000000001E-2</v>
      </c>
      <c r="C119" s="28">
        <v>2.7799999999999998E-2</v>
      </c>
      <c r="D119" s="28">
        <v>4.7000000000000002E-3</v>
      </c>
      <c r="G119" s="20" t="s">
        <v>239</v>
      </c>
      <c r="H119" s="28">
        <v>5.0700000000000002E-2</v>
      </c>
      <c r="I119" s="28">
        <v>2.53E-2</v>
      </c>
      <c r="J119" s="28">
        <v>3.7000000000000002E-3</v>
      </c>
      <c r="K119" s="26"/>
      <c r="N119" s="139"/>
      <c r="O119" s="139"/>
      <c r="P119" s="139"/>
    </row>
    <row r="120" spans="1:27" s="18" customFormat="1" x14ac:dyDescent="0.3">
      <c r="A120" s="20" t="s">
        <v>240</v>
      </c>
      <c r="B120" s="28">
        <v>1.4999999999999999E-2</v>
      </c>
      <c r="C120" s="28">
        <v>2.0500000000000001E-2</v>
      </c>
      <c r="D120" s="28">
        <v>1.5299999999999999E-2</v>
      </c>
      <c r="G120" s="20" t="s">
        <v>240</v>
      </c>
      <c r="H120" s="28">
        <v>2.06E-2</v>
      </c>
      <c r="I120" s="28">
        <v>2.5399999999999999E-2</v>
      </c>
      <c r="J120" s="28">
        <v>1.55E-2</v>
      </c>
      <c r="K120" s="26"/>
      <c r="N120" s="139"/>
      <c r="O120" s="139"/>
      <c r="P120" s="139"/>
    </row>
    <row r="121" spans="1:27" s="18" customFormat="1" x14ac:dyDescent="0.3">
      <c r="A121" s="20" t="s">
        <v>201</v>
      </c>
      <c r="B121" s="28">
        <v>8.9200000000000002E-2</v>
      </c>
      <c r="C121" s="28">
        <v>5.4199999999999998E-2</v>
      </c>
      <c r="D121" s="28">
        <v>3.2399999999999998E-2</v>
      </c>
      <c r="G121" s="20" t="s">
        <v>201</v>
      </c>
      <c r="H121" s="28">
        <v>7.1099999999999997E-2</v>
      </c>
      <c r="I121" s="28">
        <v>3.7600000000000001E-2</v>
      </c>
      <c r="J121" s="28">
        <v>4.58E-2</v>
      </c>
      <c r="K121" s="26"/>
      <c r="N121" s="139"/>
      <c r="O121" s="139"/>
      <c r="P121" s="139"/>
    </row>
    <row r="122" spans="1:27" s="18" customFormat="1" x14ac:dyDescent="0.3">
      <c r="A122" s="20" t="s">
        <v>202</v>
      </c>
      <c r="B122" s="28">
        <v>0.8639</v>
      </c>
      <c r="C122" s="28">
        <v>0.89749999999999996</v>
      </c>
      <c r="D122" s="28">
        <v>0.9476</v>
      </c>
      <c r="G122" s="20" t="s">
        <v>202</v>
      </c>
      <c r="H122" s="28">
        <v>0.85770000000000002</v>
      </c>
      <c r="I122" s="28">
        <v>0.91269999999999996</v>
      </c>
      <c r="J122" s="28">
        <v>0.93500000000000005</v>
      </c>
      <c r="K122" s="26"/>
      <c r="N122" s="139"/>
      <c r="O122" s="139"/>
      <c r="P122" s="139"/>
    </row>
    <row r="123" spans="1:27" s="18" customFormat="1" x14ac:dyDescent="0.3">
      <c r="G123" s="20"/>
      <c r="H123" s="28"/>
      <c r="I123" s="28"/>
      <c r="J123" s="28"/>
      <c r="N123" s="139"/>
      <c r="O123" s="139"/>
      <c r="P123" s="139"/>
    </row>
    <row r="124" spans="1:27" s="18" customFormat="1" x14ac:dyDescent="0.3">
      <c r="A124" s="20"/>
      <c r="B124" s="123" t="s">
        <v>1</v>
      </c>
      <c r="C124" s="123" t="s">
        <v>8</v>
      </c>
      <c r="D124" s="123" t="s">
        <v>9</v>
      </c>
      <c r="G124" s="20"/>
      <c r="H124" s="20"/>
      <c r="I124" s="20"/>
      <c r="J124" s="20"/>
      <c r="N124" s="139"/>
      <c r="O124" s="139"/>
      <c r="P124" s="139"/>
      <c r="W124" s="20"/>
      <c r="X124" s="20"/>
      <c r="AA124" s="20"/>
    </row>
    <row r="125" spans="1:27" s="20" customFormat="1" x14ac:dyDescent="0.3">
      <c r="A125" s="124" t="s">
        <v>67</v>
      </c>
      <c r="B125" s="20">
        <v>3.84</v>
      </c>
      <c r="C125" s="20">
        <v>4.16</v>
      </c>
      <c r="D125" s="20">
        <v>4.1500000000000004</v>
      </c>
      <c r="N125" s="149"/>
      <c r="O125" s="149"/>
      <c r="P125" s="149"/>
      <c r="W125" s="18"/>
      <c r="X125" s="18"/>
      <c r="AA125" s="18"/>
    </row>
    <row r="126" spans="1:27" s="18" customFormat="1" x14ac:dyDescent="0.3">
      <c r="A126" s="124"/>
      <c r="B126" s="123" t="s">
        <v>1</v>
      </c>
      <c r="C126" s="123" t="s">
        <v>8</v>
      </c>
      <c r="D126" s="123" t="s">
        <v>9</v>
      </c>
      <c r="N126" s="139"/>
      <c r="O126" s="139"/>
      <c r="P126" s="139"/>
    </row>
    <row r="127" spans="1:27" s="18" customFormat="1" x14ac:dyDescent="0.3">
      <c r="A127" s="124" t="s">
        <v>67</v>
      </c>
      <c r="B127" s="159">
        <v>3.87</v>
      </c>
      <c r="C127" s="159">
        <v>4.1900000000000004</v>
      </c>
      <c r="D127" s="159">
        <v>4.13</v>
      </c>
      <c r="N127" s="139"/>
      <c r="O127" s="139"/>
      <c r="P127" s="139"/>
    </row>
    <row r="128" spans="1:27" s="18" customFormat="1" x14ac:dyDescent="0.3">
      <c r="N128" s="139"/>
      <c r="O128" s="139"/>
      <c r="P128" s="139"/>
    </row>
    <row r="129" spans="1:17" s="18" customFormat="1" x14ac:dyDescent="0.3">
      <c r="J129" s="22"/>
      <c r="K129" s="22"/>
      <c r="L129" s="22"/>
      <c r="M129" s="22"/>
      <c r="N129" s="142"/>
      <c r="O129" s="142"/>
      <c r="P129" s="142"/>
      <c r="Q129" s="22"/>
    </row>
    <row r="130" spans="1:17" s="18" customFormat="1" x14ac:dyDescent="0.3">
      <c r="J130" s="22"/>
      <c r="K130" s="22"/>
      <c r="L130" s="22"/>
      <c r="M130" s="22"/>
      <c r="N130" s="142"/>
      <c r="O130" s="142"/>
      <c r="P130" s="142"/>
      <c r="Q130" s="22"/>
    </row>
    <row r="131" spans="1:17" s="18" customFormat="1" x14ac:dyDescent="0.3">
      <c r="J131" s="22"/>
      <c r="K131" s="22"/>
      <c r="L131" s="22"/>
      <c r="M131" s="22"/>
      <c r="N131" s="142"/>
      <c r="O131" s="142"/>
      <c r="P131" s="142"/>
      <c r="Q131" s="22"/>
    </row>
    <row r="132" spans="1:17" s="18" customFormat="1" x14ac:dyDescent="0.3">
      <c r="J132" s="22"/>
      <c r="K132" s="22"/>
      <c r="L132" s="22"/>
      <c r="M132" s="22"/>
      <c r="N132" s="142"/>
      <c r="O132" s="142"/>
      <c r="P132" s="142"/>
      <c r="Q132" s="22"/>
    </row>
    <row r="133" spans="1:17" s="18" customFormat="1" x14ac:dyDescent="0.3">
      <c r="A133" s="75"/>
      <c r="J133" s="22"/>
      <c r="K133" s="22"/>
      <c r="L133" s="20"/>
      <c r="M133" s="20"/>
      <c r="N133" s="149"/>
      <c r="O133" s="149"/>
      <c r="P133" s="149"/>
      <c r="Q133" s="20"/>
    </row>
    <row r="134" spans="1:17" s="18" customFormat="1" x14ac:dyDescent="0.3">
      <c r="J134" s="22"/>
      <c r="K134" s="22"/>
      <c r="L134" s="20"/>
      <c r="M134" s="20"/>
      <c r="N134" s="149"/>
      <c r="O134" s="149"/>
      <c r="P134" s="149"/>
      <c r="Q134" s="20"/>
    </row>
    <row r="135" spans="1:17" s="18" customFormat="1" x14ac:dyDescent="0.3">
      <c r="J135" s="22"/>
      <c r="K135" s="22"/>
      <c r="L135" s="20"/>
      <c r="M135" s="20"/>
      <c r="N135" s="149"/>
      <c r="O135" s="149"/>
      <c r="P135" s="149"/>
      <c r="Q135" s="20"/>
    </row>
    <row r="136" spans="1:17" s="18" customFormat="1" x14ac:dyDescent="0.3">
      <c r="J136" s="22"/>
      <c r="K136" s="22"/>
      <c r="L136" s="20"/>
      <c r="M136" s="20"/>
      <c r="N136" s="149"/>
      <c r="O136" s="149"/>
      <c r="P136" s="149"/>
      <c r="Q136" s="20"/>
    </row>
    <row r="137" spans="1:17" s="18" customFormat="1" x14ac:dyDescent="0.3">
      <c r="J137" s="22"/>
      <c r="K137" s="22"/>
      <c r="L137" s="20"/>
      <c r="M137" s="20"/>
      <c r="N137" s="149"/>
      <c r="O137" s="149"/>
      <c r="P137" s="149"/>
      <c r="Q137" s="20"/>
    </row>
    <row r="138" spans="1:17" s="18" customFormat="1" x14ac:dyDescent="0.3">
      <c r="L138" s="20"/>
      <c r="M138" s="20"/>
      <c r="N138" s="149"/>
      <c r="O138" s="149"/>
      <c r="P138" s="149"/>
      <c r="Q138" s="20"/>
    </row>
    <row r="139" spans="1:17" s="18" customFormat="1" x14ac:dyDescent="0.3">
      <c r="L139" s="20"/>
      <c r="M139" s="20"/>
      <c r="N139" s="149"/>
      <c r="O139" s="149"/>
      <c r="P139" s="149"/>
      <c r="Q139" s="20"/>
    </row>
    <row r="140" spans="1:17" s="18" customFormat="1" x14ac:dyDescent="0.3">
      <c r="N140" s="139"/>
      <c r="O140" s="139"/>
      <c r="P140" s="139"/>
    </row>
    <row r="141" spans="1:17" s="18" customFormat="1" x14ac:dyDescent="0.3">
      <c r="N141" s="139"/>
      <c r="O141" s="139"/>
      <c r="P141" s="139"/>
    </row>
    <row r="142" spans="1:17" s="18" customFormat="1" x14ac:dyDescent="0.3">
      <c r="N142" s="139"/>
      <c r="O142" s="139"/>
      <c r="P142" s="139"/>
    </row>
    <row r="143" spans="1:17" s="18" customFormat="1" x14ac:dyDescent="0.3">
      <c r="N143" s="139"/>
      <c r="O143" s="139"/>
      <c r="P143" s="139"/>
    </row>
    <row r="144" spans="1:17" s="18" customFormat="1" x14ac:dyDescent="0.3">
      <c r="N144" s="139"/>
      <c r="O144" s="139"/>
      <c r="P144" s="139"/>
    </row>
    <row r="145" spans="1:16" s="18" customFormat="1" ht="16.2" x14ac:dyDescent="0.3">
      <c r="A145" s="39"/>
      <c r="N145" s="139"/>
      <c r="O145" s="139"/>
      <c r="P145" s="139"/>
    </row>
    <row r="146" spans="1:16" s="18" customFormat="1" x14ac:dyDescent="0.3">
      <c r="A146" s="3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39"/>
      <c r="O146" s="139"/>
      <c r="P146" s="139"/>
    </row>
    <row r="147" spans="1:16" s="18" customFormat="1" x14ac:dyDescent="0.3">
      <c r="A147" s="3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39"/>
      <c r="O147" s="139"/>
      <c r="P147" s="139"/>
    </row>
    <row r="148" spans="1:16" s="18" customFormat="1" ht="20.399999999999999" thickBot="1" x14ac:dyDescent="0.45">
      <c r="A148" s="285" t="s">
        <v>208</v>
      </c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139"/>
      <c r="O148" s="139"/>
      <c r="P148" s="139"/>
    </row>
    <row r="149" spans="1:16" s="18" customFormat="1" ht="16.8" thickTop="1" x14ac:dyDescent="0.3">
      <c r="A149" s="39"/>
      <c r="E149" s="25"/>
      <c r="F149" s="25"/>
      <c r="K149" s="25"/>
      <c r="L149" s="25"/>
      <c r="N149" s="139"/>
      <c r="O149" s="139"/>
      <c r="P149" s="139"/>
    </row>
    <row r="150" spans="1:16" s="18" customFormat="1" ht="16.2" x14ac:dyDescent="0.3">
      <c r="A150" s="97"/>
      <c r="B150" s="95" t="s">
        <v>1</v>
      </c>
      <c r="C150" s="95" t="s">
        <v>8</v>
      </c>
      <c r="D150" s="95" t="s">
        <v>9</v>
      </c>
      <c r="E150" s="25"/>
      <c r="F150" s="25"/>
      <c r="G150" s="25"/>
      <c r="H150" s="25"/>
      <c r="I150" s="25"/>
      <c r="J150" s="25"/>
      <c r="K150" s="25"/>
      <c r="L150" s="25"/>
      <c r="N150" s="139"/>
      <c r="O150" s="139"/>
      <c r="P150" s="139"/>
    </row>
    <row r="151" spans="1:16" s="18" customFormat="1" ht="16.2" x14ac:dyDescent="0.3">
      <c r="A151" s="97" t="s">
        <v>84</v>
      </c>
      <c r="B151" s="96">
        <v>0.52249999999999996</v>
      </c>
      <c r="C151" s="96">
        <v>0.32550000000000001</v>
      </c>
      <c r="D151" s="96">
        <v>0.4491</v>
      </c>
      <c r="E151" s="25"/>
      <c r="F151" s="25"/>
      <c r="G151" s="25" t="s">
        <v>1</v>
      </c>
      <c r="H151" s="25" t="s">
        <v>8</v>
      </c>
      <c r="I151" s="25" t="s">
        <v>9</v>
      </c>
      <c r="J151" s="25"/>
      <c r="K151" s="25"/>
      <c r="L151" s="25"/>
      <c r="N151" s="139"/>
      <c r="O151" s="139"/>
      <c r="P151" s="139"/>
    </row>
    <row r="152" spans="1:16" s="18" customFormat="1" ht="16.2" x14ac:dyDescent="0.3">
      <c r="A152" s="97" t="s">
        <v>85</v>
      </c>
      <c r="B152" s="96">
        <v>0.34789999999999999</v>
      </c>
      <c r="C152" s="96">
        <v>0.376</v>
      </c>
      <c r="D152" s="96">
        <v>0.41539999999999999</v>
      </c>
      <c r="E152" s="25"/>
      <c r="F152" s="25"/>
      <c r="G152" s="25">
        <v>-8.36</v>
      </c>
      <c r="H152" s="25">
        <v>-10.15</v>
      </c>
      <c r="I152" s="25">
        <v>-8.69</v>
      </c>
      <c r="J152" s="25"/>
      <c r="K152" s="25"/>
      <c r="L152" s="25"/>
      <c r="N152" s="139"/>
      <c r="O152" s="139"/>
      <c r="P152" s="139"/>
    </row>
    <row r="153" spans="1:16" s="18" customFormat="1" ht="16.2" x14ac:dyDescent="0.3">
      <c r="A153" s="97" t="s">
        <v>86</v>
      </c>
      <c r="B153" s="96">
        <v>0.1074</v>
      </c>
      <c r="C153" s="96">
        <v>0.23649999999999999</v>
      </c>
      <c r="D153" s="96">
        <v>0.11799999999999999</v>
      </c>
      <c r="E153" s="25"/>
      <c r="F153" s="25"/>
      <c r="G153" s="25"/>
      <c r="H153" s="25"/>
      <c r="I153" s="25"/>
      <c r="J153" s="25"/>
      <c r="K153" s="25"/>
      <c r="L153" s="25"/>
      <c r="N153" s="139"/>
      <c r="O153" s="139"/>
      <c r="P153" s="139"/>
    </row>
    <row r="154" spans="1:16" s="18" customFormat="1" ht="16.2" x14ac:dyDescent="0.3">
      <c r="A154" s="97" t="s">
        <v>87</v>
      </c>
      <c r="B154" s="96">
        <v>2.2200000000000001E-2</v>
      </c>
      <c r="C154" s="96">
        <v>6.2E-2</v>
      </c>
      <c r="D154" s="96">
        <v>1.7399999999999999E-2</v>
      </c>
      <c r="E154" s="25"/>
      <c r="F154" s="25"/>
      <c r="G154" s="25"/>
      <c r="H154" s="25"/>
      <c r="I154" s="25"/>
      <c r="J154" s="25"/>
      <c r="K154" s="25"/>
      <c r="L154" s="25"/>
      <c r="N154" s="139"/>
      <c r="O154" s="139"/>
      <c r="P154" s="139"/>
    </row>
    <row r="155" spans="1:16" s="18" customFormat="1" ht="16.2" x14ac:dyDescent="0.3">
      <c r="A155" s="39"/>
      <c r="E155" s="25"/>
      <c r="F155" s="25"/>
      <c r="G155" s="25"/>
      <c r="H155" s="25"/>
      <c r="I155" s="25"/>
      <c r="J155" s="25"/>
      <c r="K155" s="25"/>
      <c r="L155" s="25"/>
      <c r="N155" s="139"/>
      <c r="O155" s="139"/>
      <c r="P155" s="139"/>
    </row>
    <row r="156" spans="1:16" s="18" customFormat="1" ht="16.2" x14ac:dyDescent="0.3">
      <c r="A156" s="39"/>
      <c r="E156" s="25"/>
      <c r="F156" s="25"/>
      <c r="G156" s="25"/>
      <c r="H156" s="25"/>
      <c r="I156" s="25"/>
      <c r="J156" s="25"/>
      <c r="K156" s="25"/>
      <c r="L156" s="25"/>
      <c r="N156" s="139"/>
      <c r="O156" s="139"/>
      <c r="P156" s="139"/>
    </row>
    <row r="157" spans="1:16" s="18" customFormat="1" ht="16.2" x14ac:dyDescent="0.3">
      <c r="A157" s="39"/>
      <c r="E157" s="25"/>
      <c r="F157" s="25"/>
      <c r="G157" s="25"/>
      <c r="H157" s="25"/>
      <c r="I157" s="25"/>
      <c r="J157" s="25"/>
      <c r="K157" s="25"/>
      <c r="L157" s="25"/>
      <c r="N157" s="139"/>
      <c r="O157" s="139"/>
      <c r="P157" s="139"/>
    </row>
    <row r="158" spans="1:16" s="18" customFormat="1" ht="16.2" x14ac:dyDescent="0.3">
      <c r="A158" s="39"/>
      <c r="E158" s="25"/>
      <c r="F158" s="25"/>
      <c r="G158" s="25"/>
      <c r="H158" s="25"/>
      <c r="I158" s="25"/>
      <c r="J158" s="25"/>
      <c r="K158" s="25"/>
      <c r="L158" s="25"/>
      <c r="N158" s="139"/>
      <c r="O158" s="139"/>
      <c r="P158" s="139"/>
    </row>
    <row r="159" spans="1:16" s="18" customFormat="1" ht="16.2" x14ac:dyDescent="0.3">
      <c r="A159" s="39"/>
      <c r="E159" s="25"/>
      <c r="F159" s="25"/>
      <c r="G159" s="25"/>
      <c r="H159" s="25"/>
      <c r="I159" s="25"/>
      <c r="J159" s="25"/>
      <c r="K159" s="25"/>
      <c r="L159" s="25"/>
      <c r="N159" s="139"/>
      <c r="O159" s="139"/>
      <c r="P159" s="139"/>
    </row>
    <row r="160" spans="1:16" s="18" customFormat="1" ht="16.2" x14ac:dyDescent="0.3">
      <c r="A160" s="39"/>
      <c r="E160" s="25"/>
      <c r="F160" s="25"/>
      <c r="G160" s="25"/>
      <c r="H160" s="25"/>
      <c r="I160" s="25"/>
      <c r="J160" s="25"/>
      <c r="K160" s="25"/>
      <c r="L160" s="25"/>
      <c r="N160" s="139"/>
      <c r="O160" s="139"/>
      <c r="P160" s="139"/>
    </row>
    <row r="161" spans="1:27" s="18" customFormat="1" ht="16.2" x14ac:dyDescent="0.3">
      <c r="A161" s="39"/>
      <c r="E161" s="25"/>
      <c r="F161" s="25"/>
      <c r="G161" s="25"/>
      <c r="H161" s="25"/>
      <c r="I161" s="25"/>
      <c r="J161" s="25"/>
      <c r="K161" s="25"/>
      <c r="L161" s="25"/>
      <c r="N161" s="139"/>
      <c r="O161" s="139"/>
      <c r="P161" s="139"/>
    </row>
    <row r="162" spans="1:27" s="18" customFormat="1" ht="16.2" x14ac:dyDescent="0.3">
      <c r="A162" s="39"/>
      <c r="E162" s="25"/>
      <c r="F162" s="25"/>
      <c r="G162" s="25"/>
      <c r="H162" s="25"/>
      <c r="I162" s="25"/>
      <c r="J162" s="25"/>
      <c r="K162" s="25"/>
      <c r="L162" s="25"/>
      <c r="N162" s="139"/>
      <c r="O162" s="139"/>
      <c r="P162" s="139"/>
    </row>
    <row r="163" spans="1:27" s="18" customFormat="1" ht="16.2" x14ac:dyDescent="0.3">
      <c r="A163" s="39"/>
      <c r="E163" s="25"/>
      <c r="F163" s="25"/>
      <c r="G163" s="25"/>
      <c r="H163" s="25"/>
      <c r="I163" s="25"/>
      <c r="J163" s="25"/>
      <c r="K163" s="25"/>
      <c r="L163" s="25"/>
      <c r="N163" s="139"/>
      <c r="O163" s="139"/>
      <c r="P163" s="139"/>
    </row>
    <row r="164" spans="1:27" s="18" customFormat="1" ht="16.2" x14ac:dyDescent="0.3">
      <c r="A164" s="39"/>
      <c r="E164" s="25"/>
      <c r="F164" s="25"/>
      <c r="G164" s="25"/>
      <c r="H164" s="25"/>
      <c r="I164" s="25"/>
      <c r="J164" s="25"/>
      <c r="K164" s="25"/>
      <c r="L164" s="25"/>
      <c r="N164" s="139"/>
      <c r="O164" s="139"/>
      <c r="P164" s="139"/>
    </row>
    <row r="165" spans="1:27" s="18" customFormat="1" ht="16.2" x14ac:dyDescent="0.3">
      <c r="A165" s="39"/>
      <c r="E165" s="25"/>
      <c r="F165" s="25"/>
      <c r="G165" s="25"/>
      <c r="H165" s="25"/>
      <c r="I165" s="25"/>
      <c r="J165" s="25"/>
      <c r="K165" s="25"/>
      <c r="L165" s="25"/>
      <c r="N165" s="139"/>
      <c r="O165" s="139"/>
      <c r="P165" s="139"/>
    </row>
    <row r="166" spans="1:27" s="18" customFormat="1" ht="16.2" x14ac:dyDescent="0.3">
      <c r="A166" s="39"/>
      <c r="E166" s="25"/>
      <c r="F166" s="25"/>
      <c r="G166" s="25"/>
      <c r="H166" s="25"/>
      <c r="I166" s="25"/>
      <c r="J166" s="25"/>
      <c r="K166" s="25"/>
      <c r="L166" s="25"/>
      <c r="N166" s="139"/>
      <c r="O166" s="139"/>
      <c r="P166" s="139"/>
    </row>
    <row r="168" spans="1:27" s="18" customFormat="1" ht="16.2" x14ac:dyDescent="0.3">
      <c r="A168" s="161" t="s">
        <v>109</v>
      </c>
      <c r="N168" s="139"/>
      <c r="O168" s="139"/>
      <c r="P168" s="139"/>
    </row>
    <row r="169" spans="1:27" s="18" customFormat="1" ht="16.2" x14ac:dyDescent="0.3">
      <c r="A169" s="162"/>
      <c r="B169" s="20"/>
      <c r="C169" s="20"/>
      <c r="D169" s="20"/>
      <c r="N169" s="139"/>
      <c r="O169" s="139"/>
      <c r="P169" s="139"/>
    </row>
    <row r="170" spans="1:27" s="18" customFormat="1" x14ac:dyDescent="0.3">
      <c r="A170" s="25" t="s">
        <v>1</v>
      </c>
      <c r="B170" s="25" t="s">
        <v>8</v>
      </c>
      <c r="C170" s="25" t="s">
        <v>9</v>
      </c>
      <c r="D170" s="25"/>
      <c r="E170" s="286"/>
      <c r="F170" s="286"/>
      <c r="G170" s="286"/>
      <c r="I170" s="287"/>
      <c r="J170" s="287"/>
      <c r="K170" s="287"/>
      <c r="L170" s="287"/>
      <c r="M170" s="22"/>
      <c r="N170" s="142"/>
      <c r="O170" s="142"/>
      <c r="P170" s="142"/>
      <c r="Q170" s="22"/>
    </row>
    <row r="171" spans="1:27" s="20" customFormat="1" ht="16.2" x14ac:dyDescent="0.3">
      <c r="A171" s="25">
        <v>0.01</v>
      </c>
      <c r="B171" s="25">
        <v>0</v>
      </c>
      <c r="C171" s="25">
        <v>7.0000000000000001E-3</v>
      </c>
      <c r="K171" s="163"/>
      <c r="N171" s="149"/>
      <c r="O171" s="149"/>
      <c r="P171" s="149"/>
    </row>
    <row r="172" spans="1:27" s="20" customFormat="1" ht="16.2" x14ac:dyDescent="0.3">
      <c r="A172" s="162"/>
      <c r="K172" s="163"/>
      <c r="N172" s="149"/>
      <c r="O172" s="149"/>
      <c r="P172" s="149"/>
    </row>
    <row r="173" spans="1:27" s="20" customFormat="1" x14ac:dyDescent="0.3">
      <c r="A173" s="25" t="s">
        <v>1</v>
      </c>
      <c r="B173" s="25" t="s">
        <v>8</v>
      </c>
      <c r="C173" s="25" t="s">
        <v>9</v>
      </c>
      <c r="N173" s="149"/>
      <c r="O173" s="149"/>
      <c r="P173" s="149"/>
      <c r="W173" s="18"/>
      <c r="X173" s="18"/>
      <c r="AA173" s="18"/>
    </row>
    <row r="174" spans="1:27" s="18" customFormat="1" x14ac:dyDescent="0.3">
      <c r="A174" s="25">
        <v>3.5999999999999997E-2</v>
      </c>
      <c r="B174" s="25">
        <v>0.97</v>
      </c>
      <c r="C174" s="25">
        <v>3.2000000000000001E-2</v>
      </c>
      <c r="D174" s="22"/>
      <c r="F174" s="288"/>
      <c r="G174" s="288"/>
      <c r="H174" s="288"/>
      <c r="I174" s="288"/>
      <c r="J174" s="288"/>
      <c r="N174" s="139"/>
      <c r="O174" s="139"/>
      <c r="P174" s="139"/>
    </row>
    <row r="175" spans="1:27" s="18" customFormat="1" ht="16.2" x14ac:dyDescent="0.3">
      <c r="A175" s="39"/>
      <c r="F175" s="288"/>
      <c r="G175" s="288"/>
      <c r="H175" s="288"/>
      <c r="I175" s="288"/>
      <c r="J175" s="288"/>
      <c r="N175" s="139"/>
      <c r="O175" s="139"/>
      <c r="P175" s="139"/>
    </row>
    <row r="176" spans="1:27" s="18" customFormat="1" ht="16.2" x14ac:dyDescent="0.3">
      <c r="A176" s="39"/>
      <c r="F176" s="288"/>
      <c r="G176" s="288"/>
      <c r="H176" s="288"/>
      <c r="I176" s="288"/>
      <c r="J176" s="288"/>
      <c r="N176" s="139"/>
      <c r="O176" s="139"/>
      <c r="P176" s="139"/>
    </row>
    <row r="177" spans="1:16" s="18" customFormat="1" ht="16.2" x14ac:dyDescent="0.3">
      <c r="A177" s="39"/>
      <c r="F177" s="288"/>
      <c r="G177" s="288"/>
      <c r="H177" s="288"/>
      <c r="I177" s="288"/>
      <c r="J177" s="288"/>
      <c r="N177" s="139"/>
      <c r="O177" s="139"/>
      <c r="P177" s="139"/>
    </row>
    <row r="178" spans="1:16" s="18" customFormat="1" ht="16.2" x14ac:dyDescent="0.3">
      <c r="A178" s="39"/>
      <c r="F178" s="164"/>
      <c r="G178" s="164"/>
      <c r="H178" s="164"/>
      <c r="I178" s="164"/>
      <c r="J178" s="164"/>
      <c r="N178" s="139"/>
      <c r="O178" s="139"/>
      <c r="P178" s="139"/>
    </row>
    <row r="179" spans="1:16" s="18" customFormat="1" ht="16.2" x14ac:dyDescent="0.3">
      <c r="A179" s="39"/>
      <c r="F179" s="164"/>
      <c r="G179" s="164"/>
      <c r="H179" s="164"/>
      <c r="I179" s="164"/>
      <c r="J179" s="164"/>
      <c r="N179" s="139"/>
      <c r="O179" s="139"/>
      <c r="P179" s="139"/>
    </row>
    <row r="180" spans="1:16" s="18" customFormat="1" ht="16.2" x14ac:dyDescent="0.3">
      <c r="A180" s="39"/>
      <c r="F180" s="164"/>
      <c r="G180" s="164"/>
      <c r="H180" s="164"/>
      <c r="I180" s="164"/>
      <c r="J180" s="164"/>
      <c r="N180" s="139"/>
      <c r="O180" s="139"/>
      <c r="P180" s="139"/>
    </row>
    <row r="181" spans="1:16" s="18" customFormat="1" ht="16.2" x14ac:dyDescent="0.3">
      <c r="A181" s="39"/>
      <c r="F181" s="164"/>
      <c r="G181" s="164"/>
      <c r="H181" s="164"/>
      <c r="I181" s="164"/>
      <c r="J181" s="164"/>
      <c r="N181" s="139"/>
      <c r="O181" s="139"/>
      <c r="P181" s="139"/>
    </row>
    <row r="182" spans="1:16" s="18" customFormat="1" ht="16.2" x14ac:dyDescent="0.3">
      <c r="A182" s="39"/>
      <c r="F182" s="164"/>
      <c r="G182" s="164"/>
      <c r="H182" s="164"/>
      <c r="I182" s="164"/>
      <c r="J182" s="164"/>
      <c r="N182" s="139"/>
      <c r="O182" s="139"/>
      <c r="P182" s="139"/>
    </row>
    <row r="183" spans="1:16" s="18" customFormat="1" ht="14.25" customHeight="1" x14ac:dyDescent="0.3">
      <c r="A183" s="39"/>
      <c r="F183" s="164"/>
      <c r="G183" s="164"/>
      <c r="H183" s="164"/>
      <c r="I183" s="164"/>
      <c r="J183" s="164"/>
      <c r="N183" s="139"/>
      <c r="O183" s="139"/>
      <c r="P183" s="139"/>
    </row>
    <row r="184" spans="1:16" s="18" customFormat="1" ht="16.2" x14ac:dyDescent="0.3">
      <c r="A184" s="165" t="s">
        <v>224</v>
      </c>
      <c r="M184" s="41"/>
      <c r="N184" s="150"/>
      <c r="O184" s="139"/>
      <c r="P184" s="139"/>
    </row>
    <row r="185" spans="1:16" s="18" customFormat="1" x14ac:dyDescent="0.3">
      <c r="A185" s="22"/>
      <c r="B185" s="22"/>
      <c r="C185" s="22"/>
      <c r="D185" s="22"/>
      <c r="E185" s="22"/>
      <c r="F185" s="22"/>
      <c r="G185" s="22"/>
      <c r="N185" s="139"/>
      <c r="O185" s="139"/>
      <c r="P185" s="139"/>
    </row>
    <row r="186" spans="1:16" s="18" customFormat="1" x14ac:dyDescent="0.3">
      <c r="A186" s="22"/>
      <c r="B186" s="22"/>
      <c r="C186" s="22"/>
      <c r="D186" s="22"/>
      <c r="E186" s="22"/>
      <c r="F186" s="22"/>
      <c r="G186" s="22"/>
      <c r="N186" s="139"/>
      <c r="O186" s="139"/>
      <c r="P186" s="139"/>
    </row>
    <row r="187" spans="1:16" s="18" customFormat="1" x14ac:dyDescent="0.3">
      <c r="A187" s="20"/>
      <c r="B187" s="20"/>
      <c r="C187" s="20"/>
      <c r="D187" s="20"/>
      <c r="E187" s="20"/>
      <c r="F187" s="22"/>
      <c r="G187" s="22"/>
      <c r="N187" s="139"/>
      <c r="O187" s="139"/>
      <c r="P187" s="139"/>
    </row>
    <row r="188" spans="1:16" s="18" customFormat="1" x14ac:dyDescent="0.3">
      <c r="A188" s="20"/>
      <c r="B188" s="20"/>
      <c r="C188" s="20"/>
      <c r="D188" s="20"/>
      <c r="E188" s="20"/>
      <c r="F188" s="22"/>
      <c r="G188" s="22"/>
      <c r="N188" s="139"/>
      <c r="O188" s="139"/>
      <c r="P188" s="139"/>
    </row>
    <row r="189" spans="1:16" s="18" customFormat="1" x14ac:dyDescent="0.3">
      <c r="A189" s="20"/>
      <c r="B189" s="20"/>
      <c r="C189" s="20"/>
      <c r="D189" s="20"/>
      <c r="E189" s="20"/>
      <c r="F189" s="22"/>
      <c r="G189" s="22"/>
      <c r="N189" s="139"/>
      <c r="O189" s="139"/>
      <c r="P189" s="139"/>
    </row>
    <row r="190" spans="1:16" s="18" customFormat="1" x14ac:dyDescent="0.3">
      <c r="A190" s="20"/>
      <c r="B190" s="20"/>
      <c r="C190" s="20"/>
      <c r="D190" s="20"/>
      <c r="E190" s="20"/>
      <c r="F190" s="22"/>
      <c r="G190" s="22"/>
      <c r="N190" s="139"/>
      <c r="O190" s="139"/>
      <c r="P190" s="139"/>
    </row>
    <row r="191" spans="1:16" s="18" customFormat="1" x14ac:dyDescent="0.3">
      <c r="A191" s="20"/>
      <c r="B191" s="20" t="s">
        <v>1</v>
      </c>
      <c r="C191" s="20" t="s">
        <v>8</v>
      </c>
      <c r="D191" s="20" t="s">
        <v>9</v>
      </c>
      <c r="E191" s="20"/>
      <c r="F191" s="22"/>
      <c r="G191" s="22"/>
      <c r="N191" s="139"/>
      <c r="O191" s="139"/>
      <c r="P191" s="139"/>
    </row>
    <row r="192" spans="1:16" s="18" customFormat="1" x14ac:dyDescent="0.3">
      <c r="A192" s="20" t="s">
        <v>187</v>
      </c>
      <c r="B192" s="28">
        <v>0.72819999999999996</v>
      </c>
      <c r="C192" s="28">
        <v>0.49180000000000001</v>
      </c>
      <c r="D192" s="28">
        <v>0.70660000000000001</v>
      </c>
      <c r="E192" s="20"/>
      <c r="F192" s="22"/>
      <c r="G192" s="22"/>
      <c r="N192" s="139"/>
      <c r="O192" s="139"/>
      <c r="P192" s="139"/>
    </row>
    <row r="193" spans="1:16" s="18" customFormat="1" x14ac:dyDescent="0.3">
      <c r="A193" s="20" t="s">
        <v>188</v>
      </c>
      <c r="B193" s="28">
        <v>0.17219999999999999</v>
      </c>
      <c r="C193" s="28">
        <v>0.33</v>
      </c>
      <c r="D193" s="28">
        <v>0.17660000000000001</v>
      </c>
      <c r="E193" s="20"/>
      <c r="F193" s="22"/>
      <c r="G193" s="22"/>
      <c r="N193" s="139"/>
      <c r="O193" s="139"/>
      <c r="P193" s="139"/>
    </row>
    <row r="194" spans="1:16" s="18" customFormat="1" x14ac:dyDescent="0.3">
      <c r="A194" s="20" t="s">
        <v>41</v>
      </c>
      <c r="B194" s="28">
        <v>8.1500000000000003E-2</v>
      </c>
      <c r="C194" s="28">
        <v>0.11840000000000001</v>
      </c>
      <c r="D194" s="28">
        <v>8.9399999999999993E-2</v>
      </c>
      <c r="E194" s="20"/>
      <c r="F194" s="22"/>
      <c r="G194" s="22"/>
      <c r="N194" s="139"/>
      <c r="O194" s="139"/>
      <c r="P194" s="139"/>
    </row>
    <row r="195" spans="1:16" s="18" customFormat="1" x14ac:dyDescent="0.3">
      <c r="A195" s="20" t="s">
        <v>42</v>
      </c>
      <c r="B195" s="28">
        <v>1.8100000000000002E-2</v>
      </c>
      <c r="C195" s="28">
        <v>5.9900000000000002E-2</v>
      </c>
      <c r="D195" s="28">
        <v>2.75E-2</v>
      </c>
      <c r="E195" s="20"/>
      <c r="F195" s="22"/>
      <c r="G195" s="22"/>
      <c r="N195" s="139"/>
      <c r="O195" s="139"/>
      <c r="P195" s="139"/>
    </row>
    <row r="196" spans="1:16" s="18" customFormat="1" x14ac:dyDescent="0.3">
      <c r="A196" s="20"/>
      <c r="B196" s="20"/>
      <c r="C196" s="20"/>
      <c r="D196" s="20"/>
      <c r="E196" s="20"/>
      <c r="F196" s="22"/>
      <c r="G196" s="22"/>
      <c r="N196" s="139"/>
      <c r="O196" s="139"/>
      <c r="P196" s="139"/>
    </row>
    <row r="197" spans="1:16" s="18" customFormat="1" x14ac:dyDescent="0.3">
      <c r="A197" s="20"/>
      <c r="B197" s="20"/>
      <c r="C197" s="20"/>
      <c r="D197" s="20"/>
      <c r="F197" s="22"/>
      <c r="G197" s="22"/>
      <c r="N197" s="139"/>
      <c r="O197" s="139"/>
      <c r="P197" s="139"/>
    </row>
    <row r="198" spans="1:16" s="18" customFormat="1" x14ac:dyDescent="0.3">
      <c r="A198" s="20"/>
      <c r="B198" s="20"/>
      <c r="C198" s="20"/>
      <c r="D198" s="20"/>
      <c r="F198" s="22"/>
      <c r="G198" s="22"/>
      <c r="N198" s="139"/>
      <c r="O198" s="139"/>
      <c r="P198" s="139"/>
    </row>
    <row r="199" spans="1:16" s="18" customFormat="1" x14ac:dyDescent="0.3">
      <c r="A199" s="22"/>
      <c r="B199" s="22"/>
      <c r="C199" s="22"/>
      <c r="D199" s="22"/>
      <c r="E199" s="22"/>
      <c r="F199" s="22"/>
      <c r="G199" s="22"/>
      <c r="N199" s="150"/>
      <c r="O199" s="139"/>
      <c r="P199" s="139"/>
    </row>
    <row r="200" spans="1:16" s="18" customFormat="1" x14ac:dyDescent="0.3">
      <c r="A200" s="38"/>
      <c r="N200" s="139"/>
      <c r="O200" s="139"/>
      <c r="P200" s="139"/>
    </row>
    <row r="201" spans="1:16" s="18" customFormat="1" x14ac:dyDescent="0.3">
      <c r="A201" s="1"/>
      <c r="B201" s="1"/>
      <c r="C201" s="1"/>
      <c r="D201" s="1"/>
      <c r="E201" s="1"/>
      <c r="G201" s="1"/>
      <c r="H201" s="1"/>
      <c r="I201" s="1"/>
      <c r="J201" s="1"/>
      <c r="K201" s="1"/>
      <c r="L201" s="1"/>
      <c r="M201" s="1"/>
      <c r="N201" s="139"/>
      <c r="O201" s="139"/>
      <c r="P201" s="139"/>
    </row>
    <row r="202" spans="1:16" s="18" customFormat="1" ht="16.2" x14ac:dyDescent="0.3">
      <c r="A202" s="166" t="s">
        <v>95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139"/>
      <c r="O202" s="139"/>
      <c r="P202" s="139"/>
    </row>
    <row r="203" spans="1:16" s="18" customForma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139"/>
      <c r="O203" s="139"/>
      <c r="P203" s="139"/>
    </row>
    <row r="204" spans="1:16" s="18" customFormat="1" ht="16.2" x14ac:dyDescent="0.3">
      <c r="A204" s="165" t="s">
        <v>261</v>
      </c>
      <c r="B204" s="1"/>
      <c r="C204" s="1"/>
      <c r="D204" s="1"/>
      <c r="E204" s="1"/>
      <c r="F204" s="1"/>
      <c r="H204" s="1"/>
      <c r="I204" s="1"/>
      <c r="J204" s="1"/>
      <c r="K204" s="1"/>
      <c r="L204" s="1"/>
      <c r="N204" s="139"/>
      <c r="O204" s="139"/>
      <c r="P204" s="139"/>
    </row>
    <row r="205" spans="1:16" s="18" customFormat="1" x14ac:dyDescent="0.3">
      <c r="A205" s="220" t="s">
        <v>11</v>
      </c>
      <c r="B205" s="221" t="s">
        <v>36</v>
      </c>
      <c r="C205" s="221" t="s">
        <v>33</v>
      </c>
      <c r="D205" s="221" t="s">
        <v>34</v>
      </c>
      <c r="E205" s="221" t="s">
        <v>35</v>
      </c>
      <c r="F205" s="1"/>
      <c r="N205" s="139"/>
      <c r="O205" s="139"/>
      <c r="P205" s="139"/>
    </row>
    <row r="206" spans="1:16" s="18" customFormat="1" ht="18" customHeight="1" x14ac:dyDescent="0.3">
      <c r="A206" s="222" t="s">
        <v>93</v>
      </c>
      <c r="B206" s="223">
        <v>0.99860000000000004</v>
      </c>
      <c r="C206" s="223">
        <v>2.0000000000000001E-4</v>
      </c>
      <c r="D206" s="223">
        <v>1.1999999999999999E-3</v>
      </c>
      <c r="E206" s="223">
        <v>0</v>
      </c>
      <c r="F206" s="1"/>
      <c r="N206" s="139"/>
      <c r="O206" s="139"/>
      <c r="P206" s="139"/>
    </row>
    <row r="207" spans="1:16" s="18" customFormat="1" ht="18" customHeight="1" x14ac:dyDescent="0.3">
      <c r="A207" s="222" t="s">
        <v>94</v>
      </c>
      <c r="B207" s="223">
        <v>0</v>
      </c>
      <c r="C207" s="223">
        <v>0</v>
      </c>
      <c r="D207" s="223">
        <v>0</v>
      </c>
      <c r="E207" s="223">
        <v>0</v>
      </c>
      <c r="F207" s="1"/>
      <c r="N207" s="139"/>
      <c r="O207" s="139"/>
      <c r="P207" s="139"/>
    </row>
    <row r="208" spans="1:16" s="18" customFormat="1" ht="18" customHeight="1" x14ac:dyDescent="0.3">
      <c r="A208" s="162"/>
      <c r="B208" s="1"/>
      <c r="C208" s="1"/>
      <c r="D208" s="1"/>
      <c r="E208" s="1"/>
      <c r="F208" s="1"/>
      <c r="G208" s="1"/>
      <c r="N208" s="139"/>
      <c r="O208" s="139"/>
      <c r="P208" s="139"/>
    </row>
    <row r="209" spans="1:25" s="18" customFormat="1" x14ac:dyDescent="0.3">
      <c r="B209" s="1"/>
      <c r="C209" s="1"/>
      <c r="D209" s="1"/>
      <c r="E209" s="1"/>
      <c r="F209" s="1"/>
      <c r="G209" s="1"/>
      <c r="N209" s="139"/>
      <c r="O209" s="139"/>
      <c r="P209" s="139"/>
    </row>
    <row r="210" spans="1:25" s="18" customFormat="1" ht="15.6" x14ac:dyDescent="0.3">
      <c r="A210" s="224" t="s">
        <v>11</v>
      </c>
      <c r="B210" s="224" t="s">
        <v>36</v>
      </c>
      <c r="C210" s="224" t="s">
        <v>33</v>
      </c>
      <c r="D210" s="224" t="s">
        <v>34</v>
      </c>
      <c r="E210" s="224" t="s">
        <v>35</v>
      </c>
      <c r="F210" s="224" t="s">
        <v>221</v>
      </c>
      <c r="G210" s="224" t="s">
        <v>222</v>
      </c>
      <c r="H210" s="224" t="s">
        <v>259</v>
      </c>
      <c r="I210" s="224" t="s">
        <v>260</v>
      </c>
      <c r="L210" s="25"/>
      <c r="N210" s="139"/>
      <c r="O210" s="139"/>
      <c r="P210" s="139"/>
    </row>
    <row r="211" spans="1:25" s="18" customFormat="1" x14ac:dyDescent="0.3">
      <c r="A211" s="225" t="s">
        <v>93</v>
      </c>
      <c r="B211" s="226">
        <v>5.1999999999999998E-3</v>
      </c>
      <c r="C211" s="226">
        <v>1.06E-2</v>
      </c>
      <c r="D211" s="226">
        <v>2.3099999999999999E-2</v>
      </c>
      <c r="E211" s="226">
        <v>3.8999999999999998E-3</v>
      </c>
      <c r="F211" s="226">
        <v>0.95720000000000005</v>
      </c>
      <c r="G211" s="226">
        <v>0</v>
      </c>
      <c r="H211" s="227">
        <v>0</v>
      </c>
      <c r="I211" s="227">
        <v>0</v>
      </c>
      <c r="N211" s="139"/>
      <c r="O211" s="139"/>
      <c r="P211" s="139"/>
    </row>
    <row r="212" spans="1:25" s="18" customFormat="1" x14ac:dyDescent="0.3">
      <c r="A212" s="225" t="s">
        <v>94</v>
      </c>
      <c r="B212" s="226">
        <v>0</v>
      </c>
      <c r="C212" s="226">
        <v>0</v>
      </c>
      <c r="D212" s="226">
        <v>0</v>
      </c>
      <c r="E212" s="226">
        <v>0</v>
      </c>
      <c r="F212" s="226">
        <v>0</v>
      </c>
      <c r="G212" s="226">
        <v>0</v>
      </c>
      <c r="H212" s="226">
        <v>0</v>
      </c>
      <c r="I212" s="226">
        <v>0</v>
      </c>
      <c r="N212" s="139"/>
      <c r="O212" s="139"/>
      <c r="P212" s="139"/>
    </row>
    <row r="213" spans="1:25" s="18" customFormat="1" x14ac:dyDescent="0.3">
      <c r="A213" s="1"/>
      <c r="F213" s="1"/>
      <c r="N213" s="139"/>
      <c r="O213" s="139"/>
      <c r="P213" s="139"/>
    </row>
    <row r="214" spans="1:25" s="18" customFormat="1" x14ac:dyDescent="0.3">
      <c r="F214" s="1"/>
      <c r="N214" s="139"/>
      <c r="O214" s="139"/>
      <c r="P214" s="139"/>
    </row>
    <row r="215" spans="1:25" s="18" customFormat="1" x14ac:dyDescent="0.3">
      <c r="A215" s="228" t="s">
        <v>11</v>
      </c>
      <c r="B215" s="229" t="s">
        <v>36</v>
      </c>
      <c r="C215" s="229" t="s">
        <v>33</v>
      </c>
      <c r="D215" s="229" t="s">
        <v>34</v>
      </c>
      <c r="E215" s="229" t="s">
        <v>35</v>
      </c>
      <c r="F215" s="230" t="s">
        <v>221</v>
      </c>
      <c r="G215" s="230" t="s">
        <v>222</v>
      </c>
      <c r="H215" s="231" t="s">
        <v>223</v>
      </c>
      <c r="N215" s="139"/>
      <c r="O215" s="139"/>
      <c r="P215" s="139"/>
    </row>
    <row r="216" spans="1:25" s="18" customFormat="1" x14ac:dyDescent="0.3">
      <c r="A216" s="232" t="s">
        <v>93</v>
      </c>
      <c r="B216" s="233">
        <v>0</v>
      </c>
      <c r="C216" s="233">
        <v>0</v>
      </c>
      <c r="D216" s="233">
        <v>0</v>
      </c>
      <c r="E216" s="233">
        <v>0</v>
      </c>
      <c r="F216" s="233">
        <v>8.6E-3</v>
      </c>
      <c r="G216" s="233">
        <v>1.1000000000000001E-3</v>
      </c>
      <c r="H216" s="234">
        <v>2.9999999999999997E-4</v>
      </c>
      <c r="N216" s="139"/>
      <c r="O216" s="139"/>
      <c r="P216" s="139"/>
      <c r="W216" s="1"/>
    </row>
    <row r="217" spans="1:25" s="1" customFormat="1" x14ac:dyDescent="0.3">
      <c r="A217" s="235" t="s">
        <v>94</v>
      </c>
      <c r="B217" s="236">
        <v>0</v>
      </c>
      <c r="C217" s="236">
        <v>0</v>
      </c>
      <c r="D217" s="236">
        <v>4.0000000000000002E-4</v>
      </c>
      <c r="E217" s="236">
        <v>2E-3</v>
      </c>
      <c r="F217" s="236">
        <v>0.98670000000000002</v>
      </c>
      <c r="G217" s="236">
        <v>8.9999999999999998E-4</v>
      </c>
      <c r="H217" s="237">
        <v>0</v>
      </c>
      <c r="I217" s="18"/>
      <c r="J217" s="18"/>
      <c r="K217" s="18"/>
      <c r="L217" s="18"/>
      <c r="M217" s="18"/>
      <c r="N217" s="58"/>
      <c r="O217" s="139"/>
      <c r="P217" s="139"/>
      <c r="X217" s="18"/>
      <c r="Y217" s="18"/>
    </row>
    <row r="218" spans="1:25" s="1" customFormat="1" ht="15" customHeight="1" x14ac:dyDescent="0.3">
      <c r="A218" s="18"/>
      <c r="B218" s="20"/>
      <c r="C218" s="20"/>
      <c r="D218" s="20"/>
      <c r="E218" s="20"/>
      <c r="N218" s="58"/>
      <c r="O218" s="58"/>
      <c r="P218" s="139"/>
      <c r="Q218" s="18"/>
    </row>
    <row r="219" spans="1:25" s="1" customFormat="1" x14ac:dyDescent="0.3">
      <c r="B219" s="20"/>
      <c r="C219" s="20"/>
      <c r="D219" s="20"/>
      <c r="E219" s="20"/>
      <c r="N219" s="58"/>
      <c r="O219" s="58"/>
      <c r="P219" s="58"/>
    </row>
    <row r="220" spans="1:25" s="1" customFormat="1" x14ac:dyDescent="0.3">
      <c r="B220" s="20"/>
      <c r="C220" s="20"/>
      <c r="D220" s="20"/>
      <c r="E220" s="20"/>
      <c r="N220" s="58"/>
      <c r="O220" s="58"/>
      <c r="P220" s="58"/>
    </row>
    <row r="221" spans="1:25" s="1" customFormat="1" ht="23.4" x14ac:dyDescent="0.45">
      <c r="A221" s="242" t="s">
        <v>176</v>
      </c>
      <c r="B221" s="167"/>
      <c r="C221" s="167"/>
      <c r="D221" s="167"/>
      <c r="E221" s="167"/>
      <c r="N221" s="58"/>
      <c r="O221" s="58"/>
      <c r="P221" s="58"/>
    </row>
    <row r="222" spans="1:25" s="1" customFormat="1" x14ac:dyDescent="0.3">
      <c r="N222" s="58"/>
      <c r="O222" s="58"/>
      <c r="P222" s="58"/>
    </row>
    <row r="223" spans="1:25" s="1" customFormat="1" x14ac:dyDescent="0.3">
      <c r="F223" s="20"/>
      <c r="N223" s="58"/>
      <c r="O223" s="58"/>
      <c r="P223" s="58"/>
    </row>
    <row r="224" spans="1:25" s="1" customFormat="1" x14ac:dyDescent="0.3">
      <c r="N224" s="58"/>
      <c r="O224" s="58"/>
      <c r="P224" s="58"/>
    </row>
    <row r="225" spans="14:16" s="1" customFormat="1" x14ac:dyDescent="0.3">
      <c r="N225" s="58"/>
      <c r="O225" s="58"/>
      <c r="P225" s="58"/>
    </row>
    <row r="226" spans="14:16" s="1" customFormat="1" x14ac:dyDescent="0.3">
      <c r="N226" s="58"/>
      <c r="O226" s="58"/>
      <c r="P226" s="58"/>
    </row>
    <row r="227" spans="14:16" s="1" customFormat="1" x14ac:dyDescent="0.3">
      <c r="N227" s="58"/>
      <c r="O227" s="58"/>
      <c r="P227" s="58"/>
    </row>
    <row r="228" spans="14:16" s="1" customFormat="1" x14ac:dyDescent="0.3">
      <c r="N228" s="58"/>
      <c r="O228" s="58"/>
      <c r="P228" s="58"/>
    </row>
    <row r="229" spans="14:16" s="1" customFormat="1" x14ac:dyDescent="0.3">
      <c r="N229" s="58"/>
      <c r="O229" s="58"/>
      <c r="P229" s="58"/>
    </row>
    <row r="230" spans="14:16" s="1" customFormat="1" x14ac:dyDescent="0.3">
      <c r="N230" s="58"/>
      <c r="O230" s="58"/>
      <c r="P230" s="58"/>
    </row>
    <row r="231" spans="14:16" s="1" customFormat="1" x14ac:dyDescent="0.3">
      <c r="N231" s="58"/>
      <c r="O231" s="58"/>
      <c r="P231" s="58"/>
    </row>
    <row r="232" spans="14:16" s="1" customFormat="1" x14ac:dyDescent="0.3">
      <c r="N232" s="58"/>
      <c r="O232" s="58"/>
      <c r="P232" s="58"/>
    </row>
    <row r="233" spans="14:16" s="1" customFormat="1" x14ac:dyDescent="0.3">
      <c r="N233" s="58"/>
      <c r="O233" s="58"/>
      <c r="P233" s="58"/>
    </row>
    <row r="234" spans="14:16" s="1" customFormat="1" x14ac:dyDescent="0.3">
      <c r="N234" s="58"/>
      <c r="O234" s="58"/>
      <c r="P234" s="58"/>
    </row>
    <row r="235" spans="14:16" s="1" customFormat="1" x14ac:dyDescent="0.3">
      <c r="N235" s="58"/>
      <c r="O235" s="58"/>
      <c r="P235" s="58"/>
    </row>
    <row r="236" spans="14:16" s="1" customFormat="1" x14ac:dyDescent="0.3">
      <c r="N236" s="58"/>
      <c r="O236" s="58"/>
      <c r="P236" s="58"/>
    </row>
    <row r="237" spans="14:16" s="1" customFormat="1" x14ac:dyDescent="0.3">
      <c r="N237" s="58"/>
      <c r="O237" s="58"/>
      <c r="P237" s="58"/>
    </row>
    <row r="238" spans="14:16" s="1" customFormat="1" x14ac:dyDescent="0.3">
      <c r="N238" s="58"/>
      <c r="O238" s="58"/>
      <c r="P238" s="58"/>
    </row>
    <row r="239" spans="14:16" s="1" customFormat="1" x14ac:dyDescent="0.3">
      <c r="N239" s="58"/>
      <c r="O239" s="58"/>
      <c r="P239" s="58"/>
    </row>
    <row r="240" spans="14:16" s="1" customFormat="1" x14ac:dyDescent="0.3">
      <c r="N240" s="58"/>
      <c r="O240" s="58"/>
      <c r="P240" s="58"/>
    </row>
    <row r="241" spans="14:16" s="1" customFormat="1" x14ac:dyDescent="0.3">
      <c r="N241" s="58"/>
      <c r="O241" s="58"/>
      <c r="P241" s="58"/>
    </row>
    <row r="242" spans="14:16" s="1" customFormat="1" x14ac:dyDescent="0.3">
      <c r="N242" s="58"/>
      <c r="O242" s="58"/>
      <c r="P242" s="58"/>
    </row>
    <row r="243" spans="14:16" s="1" customFormat="1" x14ac:dyDescent="0.3">
      <c r="N243" s="58"/>
      <c r="O243" s="58"/>
      <c r="P243" s="58"/>
    </row>
    <row r="244" spans="14:16" s="1" customFormat="1" x14ac:dyDescent="0.3">
      <c r="N244" s="58"/>
      <c r="O244" s="58"/>
      <c r="P244" s="58"/>
    </row>
    <row r="245" spans="14:16" s="1" customFormat="1" x14ac:dyDescent="0.3">
      <c r="N245" s="58"/>
      <c r="O245" s="58"/>
      <c r="P245" s="58"/>
    </row>
    <row r="246" spans="14:16" s="1" customFormat="1" x14ac:dyDescent="0.3">
      <c r="N246" s="58"/>
      <c r="O246" s="58"/>
      <c r="P246" s="58"/>
    </row>
    <row r="247" spans="14:16" s="1" customFormat="1" x14ac:dyDescent="0.3">
      <c r="N247" s="58"/>
      <c r="O247" s="58"/>
      <c r="P247" s="58"/>
    </row>
    <row r="248" spans="14:16" s="1" customFormat="1" x14ac:dyDescent="0.3">
      <c r="N248" s="58"/>
      <c r="O248" s="58"/>
      <c r="P248" s="58"/>
    </row>
    <row r="249" spans="14:16" s="1" customFormat="1" x14ac:dyDescent="0.3">
      <c r="N249" s="58"/>
      <c r="O249" s="58"/>
      <c r="P249" s="58"/>
    </row>
    <row r="250" spans="14:16" s="1" customFormat="1" x14ac:dyDescent="0.3">
      <c r="N250" s="58"/>
      <c r="O250" s="58"/>
      <c r="P250" s="58"/>
    </row>
    <row r="251" spans="14:16" s="1" customFormat="1" x14ac:dyDescent="0.3">
      <c r="N251" s="58"/>
      <c r="O251" s="58"/>
      <c r="P251" s="58"/>
    </row>
    <row r="252" spans="14:16" s="1" customFormat="1" x14ac:dyDescent="0.3">
      <c r="N252" s="58"/>
      <c r="O252" s="58"/>
      <c r="P252" s="58"/>
    </row>
    <row r="253" spans="14:16" s="1" customFormat="1" x14ac:dyDescent="0.3">
      <c r="N253" s="58"/>
      <c r="O253" s="58"/>
      <c r="P253" s="58"/>
    </row>
    <row r="254" spans="14:16" s="1" customFormat="1" x14ac:dyDescent="0.3">
      <c r="N254" s="58"/>
      <c r="O254" s="58"/>
      <c r="P254" s="58"/>
    </row>
    <row r="255" spans="14:16" s="1" customFormat="1" x14ac:dyDescent="0.3">
      <c r="N255" s="58"/>
      <c r="O255" s="58"/>
      <c r="P255" s="58"/>
    </row>
    <row r="256" spans="14:16" s="1" customFormat="1" x14ac:dyDescent="0.3">
      <c r="N256" s="58"/>
      <c r="O256" s="58"/>
      <c r="P256" s="58"/>
    </row>
    <row r="257" spans="14:16" s="1" customFormat="1" x14ac:dyDescent="0.3">
      <c r="N257" s="58"/>
      <c r="O257" s="58"/>
      <c r="P257" s="58"/>
    </row>
    <row r="258" spans="14:16" s="1" customFormat="1" x14ac:dyDescent="0.3">
      <c r="N258" s="58"/>
      <c r="O258" s="58"/>
      <c r="P258" s="58"/>
    </row>
    <row r="259" spans="14:16" s="1" customFormat="1" x14ac:dyDescent="0.3">
      <c r="N259" s="58"/>
      <c r="O259" s="58"/>
      <c r="P259" s="58"/>
    </row>
    <row r="260" spans="14:16" s="1" customFormat="1" x14ac:dyDescent="0.3">
      <c r="N260" s="58"/>
      <c r="O260" s="58"/>
      <c r="P260" s="58"/>
    </row>
    <row r="261" spans="14:16" s="1" customFormat="1" x14ac:dyDescent="0.3">
      <c r="N261" s="58"/>
      <c r="O261" s="58"/>
      <c r="P261" s="58"/>
    </row>
    <row r="262" spans="14:16" s="1" customFormat="1" x14ac:dyDescent="0.3">
      <c r="N262" s="58"/>
      <c r="O262" s="58"/>
      <c r="P262" s="58"/>
    </row>
    <row r="263" spans="14:16" s="1" customFormat="1" x14ac:dyDescent="0.3">
      <c r="N263" s="58"/>
      <c r="O263" s="58"/>
      <c r="P263" s="58"/>
    </row>
    <row r="264" spans="14:16" s="1" customFormat="1" x14ac:dyDescent="0.3">
      <c r="N264" s="58"/>
      <c r="O264" s="58"/>
      <c r="P264" s="58"/>
    </row>
    <row r="265" spans="14:16" s="1" customFormat="1" x14ac:dyDescent="0.3">
      <c r="N265" s="58"/>
      <c r="O265" s="58"/>
      <c r="P265" s="58"/>
    </row>
    <row r="266" spans="14:16" s="1" customFormat="1" x14ac:dyDescent="0.3">
      <c r="N266" s="58"/>
      <c r="O266" s="58"/>
      <c r="P266" s="58"/>
    </row>
    <row r="267" spans="14:16" s="1" customFormat="1" x14ac:dyDescent="0.3">
      <c r="N267" s="58"/>
      <c r="O267" s="58"/>
      <c r="P267" s="58"/>
    </row>
    <row r="268" spans="14:16" s="1" customFormat="1" x14ac:dyDescent="0.3">
      <c r="N268" s="58"/>
      <c r="O268" s="58"/>
      <c r="P268" s="58"/>
    </row>
    <row r="269" spans="14:16" s="1" customFormat="1" x14ac:dyDescent="0.3">
      <c r="N269" s="58"/>
      <c r="O269" s="58"/>
      <c r="P269" s="58"/>
    </row>
    <row r="270" spans="14:16" s="1" customFormat="1" x14ac:dyDescent="0.3">
      <c r="N270" s="58"/>
      <c r="O270" s="58"/>
      <c r="P270" s="58"/>
    </row>
    <row r="271" spans="14:16" s="1" customFormat="1" x14ac:dyDescent="0.3">
      <c r="N271" s="58"/>
      <c r="O271" s="58"/>
      <c r="P271" s="58"/>
    </row>
    <row r="272" spans="14:16" s="1" customFormat="1" x14ac:dyDescent="0.3">
      <c r="N272" s="58"/>
      <c r="O272" s="58"/>
      <c r="P272" s="58"/>
    </row>
    <row r="273" spans="14:16" s="1" customFormat="1" x14ac:dyDescent="0.3">
      <c r="N273" s="58"/>
      <c r="O273" s="58"/>
      <c r="P273" s="58"/>
    </row>
    <row r="274" spans="14:16" s="1" customFormat="1" x14ac:dyDescent="0.3">
      <c r="N274" s="58"/>
      <c r="O274" s="58"/>
      <c r="P274" s="58"/>
    </row>
    <row r="275" spans="14:16" s="1" customFormat="1" x14ac:dyDescent="0.3">
      <c r="N275" s="58"/>
      <c r="O275" s="58"/>
      <c r="P275" s="58"/>
    </row>
    <row r="276" spans="14:16" s="1" customFormat="1" x14ac:dyDescent="0.3">
      <c r="N276" s="58"/>
      <c r="O276" s="58"/>
      <c r="P276" s="58"/>
    </row>
    <row r="277" spans="14:16" s="1" customFormat="1" x14ac:dyDescent="0.3">
      <c r="N277" s="58"/>
      <c r="O277" s="58"/>
      <c r="P277" s="58"/>
    </row>
    <row r="278" spans="14:16" s="1" customFormat="1" x14ac:dyDescent="0.3">
      <c r="N278" s="58"/>
      <c r="O278" s="58"/>
      <c r="P278" s="58"/>
    </row>
    <row r="279" spans="14:16" s="1" customFormat="1" x14ac:dyDescent="0.3">
      <c r="N279" s="58"/>
      <c r="O279" s="58"/>
      <c r="P279" s="58"/>
    </row>
    <row r="280" spans="14:16" s="1" customFormat="1" x14ac:dyDescent="0.3">
      <c r="N280" s="58"/>
      <c r="O280" s="58"/>
      <c r="P280" s="58"/>
    </row>
    <row r="281" spans="14:16" s="1" customFormat="1" x14ac:dyDescent="0.3">
      <c r="N281" s="58"/>
      <c r="O281" s="58"/>
      <c r="P281" s="58"/>
    </row>
    <row r="282" spans="14:16" s="1" customFormat="1" x14ac:dyDescent="0.3">
      <c r="N282" s="58"/>
      <c r="O282" s="58"/>
      <c r="P282" s="58"/>
    </row>
    <row r="283" spans="14:16" s="1" customFormat="1" x14ac:dyDescent="0.3">
      <c r="N283" s="58"/>
      <c r="O283" s="58"/>
      <c r="P283" s="58"/>
    </row>
    <row r="284" spans="14:16" s="1" customFormat="1" x14ac:dyDescent="0.3">
      <c r="N284" s="58"/>
      <c r="O284" s="58"/>
      <c r="P284" s="58"/>
    </row>
    <row r="285" spans="14:16" s="1" customFormat="1" x14ac:dyDescent="0.3">
      <c r="N285" s="58"/>
      <c r="O285" s="58"/>
      <c r="P285" s="58"/>
    </row>
    <row r="286" spans="14:16" s="1" customFormat="1" x14ac:dyDescent="0.3">
      <c r="N286" s="58"/>
      <c r="O286" s="58"/>
      <c r="P286" s="58"/>
    </row>
    <row r="287" spans="14:16" s="1" customFormat="1" x14ac:dyDescent="0.3">
      <c r="N287" s="58"/>
      <c r="O287" s="58"/>
      <c r="P287" s="58"/>
    </row>
    <row r="288" spans="14:16" s="1" customFormat="1" x14ac:dyDescent="0.3">
      <c r="N288" s="58"/>
      <c r="O288" s="58"/>
      <c r="P288" s="58"/>
    </row>
    <row r="289" spans="14:16" s="1" customFormat="1" x14ac:dyDescent="0.3">
      <c r="N289" s="58"/>
      <c r="O289" s="58"/>
      <c r="P289" s="58"/>
    </row>
    <row r="290" spans="14:16" s="1" customFormat="1" x14ac:dyDescent="0.3">
      <c r="N290" s="58"/>
      <c r="O290" s="58"/>
      <c r="P290" s="58"/>
    </row>
    <row r="291" spans="14:16" s="1" customFormat="1" x14ac:dyDescent="0.3">
      <c r="N291" s="58"/>
      <c r="O291" s="58"/>
      <c r="P291" s="58"/>
    </row>
    <row r="292" spans="14:16" s="1" customFormat="1" x14ac:dyDescent="0.3">
      <c r="N292" s="58"/>
      <c r="O292" s="58"/>
      <c r="P292" s="58"/>
    </row>
    <row r="293" spans="14:16" s="1" customFormat="1" x14ac:dyDescent="0.3">
      <c r="N293" s="58"/>
      <c r="O293" s="58"/>
      <c r="P293" s="58"/>
    </row>
    <row r="294" spans="14:16" s="1" customFormat="1" x14ac:dyDescent="0.3">
      <c r="N294" s="58"/>
      <c r="O294" s="58"/>
      <c r="P294" s="58"/>
    </row>
    <row r="295" spans="14:16" s="1" customFormat="1" x14ac:dyDescent="0.3">
      <c r="N295" s="58"/>
      <c r="O295" s="58"/>
      <c r="P295" s="58"/>
    </row>
    <row r="296" spans="14:16" s="1" customFormat="1" x14ac:dyDescent="0.3">
      <c r="N296" s="58"/>
      <c r="O296" s="58"/>
      <c r="P296" s="58"/>
    </row>
    <row r="297" spans="14:16" s="1" customFormat="1" x14ac:dyDescent="0.3">
      <c r="N297" s="58"/>
      <c r="O297" s="58"/>
      <c r="P297" s="58"/>
    </row>
    <row r="298" spans="14:16" s="1" customFormat="1" x14ac:dyDescent="0.3">
      <c r="N298" s="58"/>
      <c r="O298" s="58"/>
      <c r="P298" s="58"/>
    </row>
    <row r="299" spans="14:16" s="1" customFormat="1" x14ac:dyDescent="0.3">
      <c r="N299" s="58"/>
      <c r="O299" s="58"/>
      <c r="P299" s="58"/>
    </row>
    <row r="300" spans="14:16" s="1" customFormat="1" x14ac:dyDescent="0.3">
      <c r="N300" s="58"/>
      <c r="O300" s="58"/>
      <c r="P300" s="58"/>
    </row>
    <row r="301" spans="14:16" s="1" customFormat="1" x14ac:dyDescent="0.3">
      <c r="N301" s="58"/>
      <c r="O301" s="58"/>
      <c r="P301" s="58"/>
    </row>
    <row r="302" spans="14:16" s="1" customFormat="1" x14ac:dyDescent="0.3">
      <c r="N302" s="58"/>
      <c r="O302" s="58"/>
      <c r="P302" s="58"/>
    </row>
    <row r="303" spans="14:16" s="1" customFormat="1" x14ac:dyDescent="0.3">
      <c r="N303" s="58"/>
      <c r="O303" s="58"/>
      <c r="P303" s="58"/>
    </row>
    <row r="304" spans="14:16" s="1" customFormat="1" x14ac:dyDescent="0.3">
      <c r="N304" s="58"/>
      <c r="O304" s="58"/>
      <c r="P304" s="58"/>
    </row>
    <row r="305" spans="14:16" s="1" customFormat="1" x14ac:dyDescent="0.3">
      <c r="N305" s="58"/>
      <c r="O305" s="58"/>
      <c r="P305" s="58"/>
    </row>
    <row r="306" spans="14:16" s="1" customFormat="1" x14ac:dyDescent="0.3">
      <c r="N306" s="58"/>
      <c r="O306" s="58"/>
      <c r="P306" s="58"/>
    </row>
    <row r="307" spans="14:16" s="1" customFormat="1" x14ac:dyDescent="0.3">
      <c r="N307" s="58"/>
      <c r="O307" s="58"/>
      <c r="P307" s="58"/>
    </row>
    <row r="308" spans="14:16" s="1" customFormat="1" x14ac:dyDescent="0.3">
      <c r="N308" s="58"/>
      <c r="O308" s="58"/>
      <c r="P308" s="58"/>
    </row>
    <row r="309" spans="14:16" s="1" customFormat="1" x14ac:dyDescent="0.3">
      <c r="N309" s="58"/>
      <c r="O309" s="58"/>
      <c r="P309" s="58"/>
    </row>
    <row r="310" spans="14:16" s="1" customFormat="1" x14ac:dyDescent="0.3">
      <c r="N310" s="58"/>
      <c r="O310" s="58"/>
      <c r="P310" s="58"/>
    </row>
    <row r="311" spans="14:16" s="1" customFormat="1" x14ac:dyDescent="0.3">
      <c r="N311" s="58"/>
      <c r="O311" s="58"/>
      <c r="P311" s="58"/>
    </row>
    <row r="312" spans="14:16" s="1" customFormat="1" x14ac:dyDescent="0.3">
      <c r="N312" s="58"/>
      <c r="O312" s="58"/>
      <c r="P312" s="58"/>
    </row>
    <row r="313" spans="14:16" s="1" customFormat="1" x14ac:dyDescent="0.3">
      <c r="N313" s="58"/>
      <c r="O313" s="58"/>
      <c r="P313" s="58"/>
    </row>
    <row r="314" spans="14:16" s="1" customFormat="1" x14ac:dyDescent="0.3">
      <c r="N314" s="58"/>
      <c r="O314" s="58"/>
      <c r="P314" s="58"/>
    </row>
    <row r="315" spans="14:16" s="1" customFormat="1" x14ac:dyDescent="0.3">
      <c r="N315" s="58"/>
      <c r="O315" s="58"/>
      <c r="P315" s="58"/>
    </row>
    <row r="316" spans="14:16" s="1" customFormat="1" x14ac:dyDescent="0.3">
      <c r="N316" s="58"/>
      <c r="O316" s="58"/>
      <c r="P316" s="58"/>
    </row>
    <row r="317" spans="14:16" s="1" customFormat="1" x14ac:dyDescent="0.3">
      <c r="N317" s="58"/>
      <c r="O317" s="58"/>
      <c r="P317" s="58"/>
    </row>
    <row r="318" spans="14:16" s="1" customFormat="1" x14ac:dyDescent="0.3">
      <c r="N318" s="58"/>
      <c r="O318" s="58"/>
      <c r="P318" s="58"/>
    </row>
    <row r="319" spans="14:16" s="1" customFormat="1" x14ac:dyDescent="0.3">
      <c r="N319" s="58"/>
      <c r="O319" s="58"/>
      <c r="P319" s="58"/>
    </row>
    <row r="320" spans="14:16" s="1" customFormat="1" x14ac:dyDescent="0.3">
      <c r="N320" s="58"/>
      <c r="O320" s="58"/>
      <c r="P320" s="58"/>
    </row>
    <row r="321" spans="14:16" s="1" customFormat="1" x14ac:dyDescent="0.3">
      <c r="N321" s="58"/>
      <c r="O321" s="58"/>
      <c r="P321" s="58"/>
    </row>
    <row r="322" spans="14:16" s="1" customFormat="1" x14ac:dyDescent="0.3">
      <c r="N322" s="58"/>
      <c r="O322" s="58"/>
      <c r="P322" s="58"/>
    </row>
    <row r="323" spans="14:16" s="1" customFormat="1" x14ac:dyDescent="0.3">
      <c r="N323" s="58"/>
      <c r="O323" s="58"/>
      <c r="P323" s="58"/>
    </row>
    <row r="324" spans="14:16" s="1" customFormat="1" x14ac:dyDescent="0.3">
      <c r="N324" s="58"/>
      <c r="O324" s="58"/>
      <c r="P324" s="58"/>
    </row>
    <row r="325" spans="14:16" s="1" customFormat="1" x14ac:dyDescent="0.3">
      <c r="N325" s="58"/>
      <c r="O325" s="58"/>
      <c r="P325" s="58"/>
    </row>
    <row r="326" spans="14:16" s="1" customFormat="1" x14ac:dyDescent="0.3">
      <c r="N326" s="58"/>
      <c r="O326" s="58"/>
      <c r="P326" s="58"/>
    </row>
    <row r="327" spans="14:16" s="1" customFormat="1" x14ac:dyDescent="0.3">
      <c r="N327" s="58"/>
      <c r="O327" s="58"/>
      <c r="P327" s="58"/>
    </row>
    <row r="328" spans="14:16" s="1" customFormat="1" x14ac:dyDescent="0.3">
      <c r="N328" s="58"/>
      <c r="O328" s="58"/>
      <c r="P328" s="58"/>
    </row>
    <row r="329" spans="14:16" s="1" customFormat="1" x14ac:dyDescent="0.3">
      <c r="N329" s="58"/>
      <c r="O329" s="58"/>
      <c r="P329" s="58"/>
    </row>
    <row r="330" spans="14:16" s="1" customFormat="1" x14ac:dyDescent="0.3">
      <c r="N330" s="58"/>
      <c r="O330" s="58"/>
      <c r="P330" s="58"/>
    </row>
    <row r="331" spans="14:16" s="1" customFormat="1" x14ac:dyDescent="0.3">
      <c r="N331" s="58"/>
      <c r="O331" s="58"/>
      <c r="P331" s="58"/>
    </row>
    <row r="332" spans="14:16" s="1" customFormat="1" x14ac:dyDescent="0.3">
      <c r="N332" s="58"/>
      <c r="O332" s="58"/>
      <c r="P332" s="58"/>
    </row>
    <row r="333" spans="14:16" s="1" customFormat="1" x14ac:dyDescent="0.3">
      <c r="N333" s="58"/>
      <c r="O333" s="58"/>
      <c r="P333" s="58"/>
    </row>
    <row r="334" spans="14:16" s="1" customFormat="1" x14ac:dyDescent="0.3">
      <c r="N334" s="58"/>
      <c r="O334" s="58"/>
      <c r="P334" s="58"/>
    </row>
    <row r="335" spans="14:16" s="1" customFormat="1" x14ac:dyDescent="0.3">
      <c r="N335" s="58"/>
      <c r="O335" s="58"/>
      <c r="P335" s="58"/>
    </row>
    <row r="336" spans="14:16" s="1" customFormat="1" x14ac:dyDescent="0.3">
      <c r="N336" s="58"/>
      <c r="O336" s="58"/>
      <c r="P336" s="58"/>
    </row>
    <row r="337" spans="14:16" s="1" customFormat="1" x14ac:dyDescent="0.3">
      <c r="N337" s="58"/>
      <c r="O337" s="58"/>
      <c r="P337" s="58"/>
    </row>
    <row r="338" spans="14:16" s="1" customFormat="1" x14ac:dyDescent="0.3">
      <c r="N338" s="58"/>
      <c r="O338" s="58"/>
      <c r="P338" s="58"/>
    </row>
    <row r="339" spans="14:16" s="1" customFormat="1" x14ac:dyDescent="0.3">
      <c r="N339" s="58"/>
      <c r="O339" s="58"/>
      <c r="P339" s="58"/>
    </row>
    <row r="340" spans="14:16" s="1" customFormat="1" x14ac:dyDescent="0.3">
      <c r="N340" s="58"/>
      <c r="O340" s="58"/>
      <c r="P340" s="58"/>
    </row>
    <row r="341" spans="14:16" s="1" customFormat="1" x14ac:dyDescent="0.3">
      <c r="N341" s="58"/>
      <c r="O341" s="58"/>
      <c r="P341" s="58"/>
    </row>
    <row r="342" spans="14:16" s="1" customFormat="1" x14ac:dyDescent="0.3">
      <c r="N342" s="58"/>
      <c r="O342" s="58"/>
      <c r="P342" s="58"/>
    </row>
    <row r="343" spans="14:16" s="1" customFormat="1" x14ac:dyDescent="0.3">
      <c r="N343" s="58"/>
      <c r="O343" s="58"/>
      <c r="P343" s="58"/>
    </row>
    <row r="344" spans="14:16" s="1" customFormat="1" x14ac:dyDescent="0.3">
      <c r="N344" s="58"/>
      <c r="O344" s="58"/>
      <c r="P344" s="58"/>
    </row>
    <row r="345" spans="14:16" s="1" customFormat="1" x14ac:dyDescent="0.3">
      <c r="N345" s="58"/>
      <c r="O345" s="58"/>
      <c r="P345" s="58"/>
    </row>
    <row r="346" spans="14:16" s="1" customFormat="1" x14ac:dyDescent="0.3">
      <c r="N346" s="58"/>
      <c r="O346" s="58"/>
      <c r="P346" s="58"/>
    </row>
    <row r="347" spans="14:16" s="1" customFormat="1" x14ac:dyDescent="0.3">
      <c r="N347" s="58"/>
      <c r="O347" s="58"/>
      <c r="P347" s="58"/>
    </row>
    <row r="348" spans="14:16" s="1" customFormat="1" x14ac:dyDescent="0.3">
      <c r="N348" s="58"/>
      <c r="O348" s="58"/>
      <c r="P348" s="58"/>
    </row>
    <row r="349" spans="14:16" s="1" customFormat="1" x14ac:dyDescent="0.3">
      <c r="N349" s="58"/>
      <c r="O349" s="58"/>
      <c r="P349" s="58"/>
    </row>
    <row r="350" spans="14:16" s="1" customFormat="1" x14ac:dyDescent="0.3">
      <c r="N350" s="58"/>
      <c r="O350" s="58"/>
      <c r="P350" s="58"/>
    </row>
    <row r="351" spans="14:16" s="1" customFormat="1" x14ac:dyDescent="0.3">
      <c r="N351" s="58"/>
      <c r="O351" s="58"/>
      <c r="P351" s="58"/>
    </row>
    <row r="352" spans="14:16" s="1" customFormat="1" x14ac:dyDescent="0.3">
      <c r="N352" s="58"/>
      <c r="O352" s="58"/>
      <c r="P352" s="58"/>
    </row>
    <row r="353" spans="14:16" s="1" customFormat="1" x14ac:dyDescent="0.3">
      <c r="N353" s="58"/>
      <c r="O353" s="58"/>
      <c r="P353" s="58"/>
    </row>
    <row r="354" spans="14:16" s="1" customFormat="1" x14ac:dyDescent="0.3">
      <c r="N354" s="58"/>
      <c r="O354" s="58"/>
      <c r="P354" s="58"/>
    </row>
    <row r="355" spans="14:16" s="1" customFormat="1" x14ac:dyDescent="0.3">
      <c r="N355" s="58"/>
      <c r="O355" s="58"/>
      <c r="P355" s="58"/>
    </row>
    <row r="356" spans="14:16" s="1" customFormat="1" x14ac:dyDescent="0.3">
      <c r="N356" s="58"/>
      <c r="O356" s="58"/>
      <c r="P356" s="58"/>
    </row>
    <row r="357" spans="14:16" s="1" customFormat="1" x14ac:dyDescent="0.3">
      <c r="N357" s="58"/>
      <c r="O357" s="58"/>
      <c r="P357" s="58"/>
    </row>
    <row r="358" spans="14:16" s="1" customFormat="1" x14ac:dyDescent="0.3">
      <c r="N358" s="58"/>
      <c r="O358" s="58"/>
      <c r="P358" s="58"/>
    </row>
    <row r="359" spans="14:16" s="1" customFormat="1" x14ac:dyDescent="0.3">
      <c r="N359" s="58"/>
      <c r="O359" s="58"/>
      <c r="P359" s="58"/>
    </row>
    <row r="360" spans="14:16" s="1" customFormat="1" x14ac:dyDescent="0.3">
      <c r="N360" s="58"/>
      <c r="O360" s="58"/>
      <c r="P360" s="58"/>
    </row>
    <row r="361" spans="14:16" s="1" customFormat="1" x14ac:dyDescent="0.3">
      <c r="N361" s="58"/>
      <c r="O361" s="58"/>
      <c r="P361" s="58"/>
    </row>
    <row r="362" spans="14:16" s="1" customFormat="1" x14ac:dyDescent="0.3">
      <c r="N362" s="58"/>
      <c r="O362" s="58"/>
      <c r="P362" s="58"/>
    </row>
    <row r="363" spans="14:16" s="1" customFormat="1" x14ac:dyDescent="0.3">
      <c r="N363" s="58"/>
      <c r="O363" s="58"/>
      <c r="P363" s="58"/>
    </row>
    <row r="364" spans="14:16" s="1" customFormat="1" x14ac:dyDescent="0.3">
      <c r="N364" s="58"/>
      <c r="O364" s="58"/>
      <c r="P364" s="58"/>
    </row>
    <row r="365" spans="14:16" s="1" customFormat="1" x14ac:dyDescent="0.3">
      <c r="N365" s="58"/>
      <c r="O365" s="58"/>
      <c r="P365" s="58"/>
    </row>
    <row r="366" spans="14:16" s="1" customFormat="1" x14ac:dyDescent="0.3">
      <c r="N366" s="58"/>
      <c r="O366" s="58"/>
      <c r="P366" s="58"/>
    </row>
    <row r="367" spans="14:16" s="1" customFormat="1" x14ac:dyDescent="0.3">
      <c r="N367" s="58"/>
      <c r="O367" s="58"/>
      <c r="P367" s="58"/>
    </row>
    <row r="368" spans="14:16" s="1" customFormat="1" x14ac:dyDescent="0.3">
      <c r="N368" s="58"/>
      <c r="O368" s="58"/>
      <c r="P368" s="58"/>
    </row>
    <row r="369" spans="14:16" s="1" customFormat="1" x14ac:dyDescent="0.3">
      <c r="N369" s="58"/>
      <c r="O369" s="58"/>
      <c r="P369" s="58"/>
    </row>
    <row r="370" spans="14:16" s="1" customFormat="1" x14ac:dyDescent="0.3">
      <c r="N370" s="58"/>
      <c r="O370" s="58"/>
      <c r="P370" s="58"/>
    </row>
    <row r="371" spans="14:16" s="1" customFormat="1" x14ac:dyDescent="0.3">
      <c r="N371" s="58"/>
      <c r="O371" s="58"/>
      <c r="P371" s="58"/>
    </row>
    <row r="372" spans="14:16" s="1" customFormat="1" x14ac:dyDescent="0.3">
      <c r="N372" s="58"/>
      <c r="O372" s="58"/>
      <c r="P372" s="58"/>
    </row>
    <row r="373" spans="14:16" s="1" customFormat="1" x14ac:dyDescent="0.3">
      <c r="N373" s="58"/>
      <c r="O373" s="58"/>
      <c r="P373" s="58"/>
    </row>
    <row r="374" spans="14:16" s="1" customFormat="1" x14ac:dyDescent="0.3">
      <c r="N374" s="58"/>
      <c r="O374" s="58"/>
      <c r="P374" s="58"/>
    </row>
    <row r="375" spans="14:16" s="1" customFormat="1" x14ac:dyDescent="0.3">
      <c r="N375" s="58"/>
      <c r="O375" s="58"/>
      <c r="P375" s="58"/>
    </row>
    <row r="376" spans="14:16" s="1" customFormat="1" x14ac:dyDescent="0.3">
      <c r="N376" s="58"/>
      <c r="O376" s="58"/>
      <c r="P376" s="58"/>
    </row>
    <row r="377" spans="14:16" s="1" customFormat="1" x14ac:dyDescent="0.3">
      <c r="N377" s="58"/>
      <c r="O377" s="58"/>
      <c r="P377" s="58"/>
    </row>
    <row r="378" spans="14:16" s="1" customFormat="1" x14ac:dyDescent="0.3">
      <c r="N378" s="58"/>
      <c r="O378" s="58"/>
      <c r="P378" s="58"/>
    </row>
    <row r="379" spans="14:16" s="1" customFormat="1" x14ac:dyDescent="0.3">
      <c r="N379" s="58"/>
      <c r="O379" s="58"/>
      <c r="P379" s="58"/>
    </row>
    <row r="380" spans="14:16" s="1" customFormat="1" x14ac:dyDescent="0.3">
      <c r="N380" s="58"/>
      <c r="O380" s="58"/>
      <c r="P380" s="58"/>
    </row>
    <row r="381" spans="14:16" s="1" customFormat="1" x14ac:dyDescent="0.3">
      <c r="N381" s="58"/>
      <c r="O381" s="58"/>
      <c r="P381" s="58"/>
    </row>
    <row r="382" spans="14:16" s="1" customFormat="1" x14ac:dyDescent="0.3">
      <c r="N382" s="58"/>
      <c r="O382" s="58"/>
      <c r="P382" s="58"/>
    </row>
    <row r="383" spans="14:16" s="1" customFormat="1" x14ac:dyDescent="0.3">
      <c r="N383" s="58"/>
      <c r="O383" s="58"/>
      <c r="P383" s="58"/>
    </row>
    <row r="384" spans="14:16" s="1" customFormat="1" x14ac:dyDescent="0.3">
      <c r="N384" s="58"/>
      <c r="O384" s="58"/>
      <c r="P384" s="58"/>
    </row>
    <row r="385" spans="14:16" s="1" customFormat="1" x14ac:dyDescent="0.3">
      <c r="N385" s="58"/>
      <c r="O385" s="58"/>
      <c r="P385" s="58"/>
    </row>
    <row r="386" spans="14:16" s="1" customFormat="1" x14ac:dyDescent="0.3">
      <c r="N386" s="58"/>
      <c r="O386" s="58"/>
      <c r="P386" s="58"/>
    </row>
    <row r="387" spans="14:16" s="1" customFormat="1" x14ac:dyDescent="0.3">
      <c r="N387" s="58"/>
      <c r="O387" s="58"/>
      <c r="P387" s="58"/>
    </row>
    <row r="388" spans="14:16" s="1" customFormat="1" x14ac:dyDescent="0.3">
      <c r="N388" s="58"/>
      <c r="O388" s="58"/>
      <c r="P388" s="58"/>
    </row>
    <row r="389" spans="14:16" s="1" customFormat="1" x14ac:dyDescent="0.3">
      <c r="N389" s="58"/>
      <c r="O389" s="58"/>
      <c r="P389" s="58"/>
    </row>
    <row r="390" spans="14:16" s="1" customFormat="1" x14ac:dyDescent="0.3">
      <c r="N390" s="58"/>
      <c r="O390" s="58"/>
      <c r="P390" s="58"/>
    </row>
    <row r="391" spans="14:16" s="1" customFormat="1" x14ac:dyDescent="0.3">
      <c r="N391" s="58"/>
      <c r="O391" s="58"/>
      <c r="P391" s="58"/>
    </row>
    <row r="392" spans="14:16" s="1" customFormat="1" x14ac:dyDescent="0.3">
      <c r="N392" s="58"/>
      <c r="O392" s="58"/>
      <c r="P392" s="58"/>
    </row>
    <row r="393" spans="14:16" s="1" customFormat="1" x14ac:dyDescent="0.3">
      <c r="N393" s="58"/>
      <c r="O393" s="58"/>
      <c r="P393" s="58"/>
    </row>
    <row r="394" spans="14:16" s="1" customFormat="1" x14ac:dyDescent="0.3">
      <c r="N394" s="58"/>
      <c r="O394" s="58"/>
      <c r="P394" s="58"/>
    </row>
    <row r="395" spans="14:16" s="1" customFormat="1" x14ac:dyDescent="0.3">
      <c r="N395" s="58"/>
      <c r="O395" s="58"/>
      <c r="P395" s="58"/>
    </row>
    <row r="396" spans="14:16" s="1" customFormat="1" x14ac:dyDescent="0.3">
      <c r="N396" s="58"/>
      <c r="O396" s="58"/>
      <c r="P396" s="58"/>
    </row>
    <row r="397" spans="14:16" s="1" customFormat="1" x14ac:dyDescent="0.3">
      <c r="N397" s="58"/>
      <c r="O397" s="58"/>
      <c r="P397" s="58"/>
    </row>
    <row r="398" spans="14:16" s="1" customFormat="1" x14ac:dyDescent="0.3">
      <c r="N398" s="58"/>
      <c r="O398" s="58"/>
      <c r="P398" s="58"/>
    </row>
    <row r="399" spans="14:16" s="1" customFormat="1" x14ac:dyDescent="0.3">
      <c r="N399" s="58"/>
      <c r="O399" s="58"/>
      <c r="P399" s="58"/>
    </row>
    <row r="400" spans="14:16" s="1" customFormat="1" x14ac:dyDescent="0.3">
      <c r="N400" s="58"/>
      <c r="O400" s="58"/>
      <c r="P400" s="58"/>
    </row>
    <row r="401" spans="14:16" s="1" customFormat="1" x14ac:dyDescent="0.3">
      <c r="N401" s="58"/>
      <c r="O401" s="58"/>
      <c r="P401" s="58"/>
    </row>
    <row r="402" spans="14:16" s="1" customFormat="1" x14ac:dyDescent="0.3">
      <c r="N402" s="58"/>
      <c r="O402" s="58"/>
      <c r="P402" s="58"/>
    </row>
    <row r="403" spans="14:16" s="1" customFormat="1" x14ac:dyDescent="0.3">
      <c r="N403" s="58"/>
      <c r="O403" s="58"/>
      <c r="P403" s="58"/>
    </row>
    <row r="404" spans="14:16" s="1" customFormat="1" x14ac:dyDescent="0.3">
      <c r="N404" s="58"/>
      <c r="O404" s="58"/>
      <c r="P404" s="58"/>
    </row>
    <row r="405" spans="14:16" s="1" customFormat="1" x14ac:dyDescent="0.3">
      <c r="N405" s="58"/>
      <c r="O405" s="58"/>
      <c r="P405" s="58"/>
    </row>
    <row r="406" spans="14:16" s="1" customFormat="1" x14ac:dyDescent="0.3">
      <c r="N406" s="58"/>
      <c r="O406" s="58"/>
      <c r="P406" s="58"/>
    </row>
    <row r="407" spans="14:16" s="1" customFormat="1" x14ac:dyDescent="0.3">
      <c r="N407" s="58"/>
      <c r="O407" s="58"/>
      <c r="P407" s="58"/>
    </row>
    <row r="408" spans="14:16" s="1" customFormat="1" x14ac:dyDescent="0.3">
      <c r="N408" s="58"/>
      <c r="O408" s="58"/>
      <c r="P408" s="58"/>
    </row>
    <row r="409" spans="14:16" s="1" customFormat="1" x14ac:dyDescent="0.3">
      <c r="N409" s="58"/>
      <c r="O409" s="58"/>
      <c r="P409" s="58"/>
    </row>
    <row r="410" spans="14:16" s="1" customFormat="1" x14ac:dyDescent="0.3">
      <c r="N410" s="58"/>
      <c r="O410" s="58"/>
      <c r="P410" s="58"/>
    </row>
    <row r="411" spans="14:16" s="1" customFormat="1" x14ac:dyDescent="0.3">
      <c r="N411" s="58"/>
      <c r="O411" s="58"/>
      <c r="P411" s="58"/>
    </row>
    <row r="412" spans="14:16" s="1" customFormat="1" x14ac:dyDescent="0.3">
      <c r="N412" s="58"/>
      <c r="O412" s="58"/>
      <c r="P412" s="58"/>
    </row>
    <row r="413" spans="14:16" s="1" customFormat="1" x14ac:dyDescent="0.3">
      <c r="N413" s="58"/>
      <c r="O413" s="58"/>
      <c r="P413" s="58"/>
    </row>
    <row r="414" spans="14:16" s="1" customFormat="1" x14ac:dyDescent="0.3">
      <c r="N414" s="58"/>
      <c r="O414" s="58"/>
      <c r="P414" s="58"/>
    </row>
    <row r="415" spans="14:16" s="1" customFormat="1" x14ac:dyDescent="0.3">
      <c r="N415" s="58"/>
      <c r="O415" s="58"/>
      <c r="P415" s="58"/>
    </row>
    <row r="416" spans="14:16" s="1" customFormat="1" x14ac:dyDescent="0.3">
      <c r="N416" s="58"/>
      <c r="O416" s="58"/>
      <c r="P416" s="58"/>
    </row>
    <row r="417" spans="14:16" s="1" customFormat="1" x14ac:dyDescent="0.3">
      <c r="N417" s="58"/>
      <c r="O417" s="58"/>
      <c r="P417" s="58"/>
    </row>
    <row r="418" spans="14:16" s="1" customFormat="1" x14ac:dyDescent="0.3">
      <c r="N418" s="58"/>
      <c r="O418" s="58"/>
      <c r="P418" s="58"/>
    </row>
    <row r="419" spans="14:16" s="1" customFormat="1" x14ac:dyDescent="0.3">
      <c r="N419" s="58"/>
      <c r="O419" s="58"/>
      <c r="P419" s="58"/>
    </row>
    <row r="420" spans="14:16" s="1" customFormat="1" x14ac:dyDescent="0.3">
      <c r="N420" s="58"/>
      <c r="O420" s="58"/>
      <c r="P420" s="58"/>
    </row>
    <row r="421" spans="14:16" s="1" customFormat="1" x14ac:dyDescent="0.3">
      <c r="N421" s="58"/>
      <c r="O421" s="58"/>
      <c r="P421" s="58"/>
    </row>
    <row r="422" spans="14:16" s="1" customFormat="1" x14ac:dyDescent="0.3">
      <c r="N422" s="58"/>
      <c r="O422" s="58"/>
      <c r="P422" s="58"/>
    </row>
    <row r="423" spans="14:16" s="1" customFormat="1" x14ac:dyDescent="0.3">
      <c r="N423" s="58"/>
      <c r="O423" s="58"/>
      <c r="P423" s="58"/>
    </row>
    <row r="424" spans="14:16" s="1" customFormat="1" x14ac:dyDescent="0.3">
      <c r="N424" s="58"/>
      <c r="O424" s="58"/>
      <c r="P424" s="58"/>
    </row>
    <row r="425" spans="14:16" s="1" customFormat="1" x14ac:dyDescent="0.3">
      <c r="N425" s="58"/>
      <c r="O425" s="58"/>
      <c r="P425" s="58"/>
    </row>
    <row r="426" spans="14:16" s="1" customFormat="1" x14ac:dyDescent="0.3">
      <c r="N426" s="58"/>
      <c r="O426" s="58"/>
      <c r="P426" s="58"/>
    </row>
    <row r="427" spans="14:16" s="1" customFormat="1" x14ac:dyDescent="0.3">
      <c r="N427" s="58"/>
      <c r="O427" s="58"/>
      <c r="P427" s="58"/>
    </row>
    <row r="428" spans="14:16" s="1" customFormat="1" x14ac:dyDescent="0.3">
      <c r="N428" s="58"/>
      <c r="O428" s="58"/>
      <c r="P428" s="58"/>
    </row>
    <row r="429" spans="14:16" s="1" customFormat="1" x14ac:dyDescent="0.3">
      <c r="N429" s="58"/>
      <c r="O429" s="58"/>
      <c r="P429" s="58"/>
    </row>
    <row r="430" spans="14:16" s="1" customFormat="1" x14ac:dyDescent="0.3">
      <c r="N430" s="58"/>
      <c r="O430" s="58"/>
      <c r="P430" s="58"/>
    </row>
    <row r="431" spans="14:16" s="1" customFormat="1" x14ac:dyDescent="0.3">
      <c r="N431" s="58"/>
      <c r="O431" s="58"/>
      <c r="P431" s="58"/>
    </row>
    <row r="432" spans="14:16" s="1" customFormat="1" x14ac:dyDescent="0.3">
      <c r="N432" s="58"/>
      <c r="O432" s="58"/>
      <c r="P432" s="58"/>
    </row>
    <row r="433" spans="14:16" s="1" customFormat="1" x14ac:dyDescent="0.3">
      <c r="N433" s="58"/>
      <c r="O433" s="58"/>
      <c r="P433" s="58"/>
    </row>
    <row r="434" spans="14:16" s="1" customFormat="1" x14ac:dyDescent="0.3">
      <c r="N434" s="58"/>
      <c r="O434" s="58"/>
      <c r="P434" s="58"/>
    </row>
    <row r="435" spans="14:16" s="1" customFormat="1" x14ac:dyDescent="0.3">
      <c r="N435" s="58"/>
      <c r="O435" s="58"/>
      <c r="P435" s="58"/>
    </row>
    <row r="436" spans="14:16" s="1" customFormat="1" x14ac:dyDescent="0.3">
      <c r="N436" s="58"/>
      <c r="O436" s="58"/>
      <c r="P436" s="58"/>
    </row>
    <row r="437" spans="14:16" s="1" customFormat="1" x14ac:dyDescent="0.3">
      <c r="N437" s="58"/>
      <c r="O437" s="58"/>
      <c r="P437" s="58"/>
    </row>
    <row r="438" spans="14:16" s="1" customFormat="1" x14ac:dyDescent="0.3">
      <c r="N438" s="58"/>
      <c r="O438" s="58"/>
      <c r="P438" s="58"/>
    </row>
    <row r="439" spans="14:16" s="1" customFormat="1" x14ac:dyDescent="0.3">
      <c r="N439" s="58"/>
      <c r="O439" s="58"/>
      <c r="P439" s="58"/>
    </row>
    <row r="440" spans="14:16" s="1" customFormat="1" x14ac:dyDescent="0.3">
      <c r="N440" s="58"/>
      <c r="O440" s="58"/>
      <c r="P440" s="58"/>
    </row>
    <row r="441" spans="14:16" s="1" customFormat="1" x14ac:dyDescent="0.3">
      <c r="N441" s="58"/>
      <c r="O441" s="58"/>
      <c r="P441" s="58"/>
    </row>
    <row r="442" spans="14:16" s="1" customFormat="1" x14ac:dyDescent="0.3">
      <c r="N442" s="58"/>
      <c r="O442" s="58"/>
      <c r="P442" s="58"/>
    </row>
    <row r="443" spans="14:16" s="1" customFormat="1" x14ac:dyDescent="0.3">
      <c r="N443" s="58"/>
      <c r="O443" s="58"/>
      <c r="P443" s="58"/>
    </row>
    <row r="444" spans="14:16" s="1" customFormat="1" x14ac:dyDescent="0.3">
      <c r="N444" s="58"/>
      <c r="O444" s="58"/>
      <c r="P444" s="58"/>
    </row>
    <row r="445" spans="14:16" s="1" customFormat="1" x14ac:dyDescent="0.3">
      <c r="N445" s="58"/>
      <c r="O445" s="58"/>
      <c r="P445" s="58"/>
    </row>
    <row r="446" spans="14:16" s="1" customFormat="1" x14ac:dyDescent="0.3">
      <c r="N446" s="58"/>
      <c r="O446" s="58"/>
      <c r="P446" s="58"/>
    </row>
    <row r="447" spans="14:16" s="1" customFormat="1" x14ac:dyDescent="0.3">
      <c r="N447" s="58"/>
      <c r="O447" s="58"/>
      <c r="P447" s="58"/>
    </row>
    <row r="448" spans="14:16" s="1" customFormat="1" x14ac:dyDescent="0.3">
      <c r="N448" s="58"/>
      <c r="O448" s="58"/>
      <c r="P448" s="58"/>
    </row>
    <row r="449" spans="14:16" s="1" customFormat="1" x14ac:dyDescent="0.3">
      <c r="N449" s="58"/>
      <c r="O449" s="58"/>
      <c r="P449" s="58"/>
    </row>
    <row r="450" spans="14:16" s="1" customFormat="1" x14ac:dyDescent="0.3">
      <c r="N450" s="58"/>
      <c r="O450" s="58"/>
      <c r="P450" s="58"/>
    </row>
    <row r="451" spans="14:16" s="1" customFormat="1" x14ac:dyDescent="0.3">
      <c r="N451" s="58"/>
      <c r="O451" s="58"/>
      <c r="P451" s="58"/>
    </row>
    <row r="452" spans="14:16" s="1" customFormat="1" x14ac:dyDescent="0.3">
      <c r="N452" s="58"/>
      <c r="O452" s="58"/>
      <c r="P452" s="58"/>
    </row>
    <row r="453" spans="14:16" s="1" customFormat="1" x14ac:dyDescent="0.3">
      <c r="N453" s="58"/>
      <c r="O453" s="58"/>
      <c r="P453" s="58"/>
    </row>
    <row r="454" spans="14:16" s="1" customFormat="1" x14ac:dyDescent="0.3">
      <c r="N454" s="58"/>
      <c r="O454" s="58"/>
      <c r="P454" s="58"/>
    </row>
    <row r="455" spans="14:16" s="1" customFormat="1" x14ac:dyDescent="0.3">
      <c r="N455" s="58"/>
      <c r="O455" s="58"/>
      <c r="P455" s="58"/>
    </row>
    <row r="456" spans="14:16" s="1" customFormat="1" x14ac:dyDescent="0.3">
      <c r="N456" s="58"/>
      <c r="O456" s="58"/>
      <c r="P456" s="58"/>
    </row>
    <row r="457" spans="14:16" s="1" customFormat="1" x14ac:dyDescent="0.3">
      <c r="N457" s="58"/>
      <c r="O457" s="58"/>
      <c r="P457" s="58"/>
    </row>
    <row r="458" spans="14:16" s="1" customFormat="1" x14ac:dyDescent="0.3">
      <c r="N458" s="58"/>
      <c r="O458" s="58"/>
      <c r="P458" s="58"/>
    </row>
    <row r="459" spans="14:16" s="1" customFormat="1" x14ac:dyDescent="0.3">
      <c r="N459" s="58"/>
      <c r="O459" s="58"/>
      <c r="P459" s="58"/>
    </row>
    <row r="460" spans="14:16" s="1" customFormat="1" x14ac:dyDescent="0.3">
      <c r="N460" s="58"/>
      <c r="O460" s="58"/>
      <c r="P460" s="58"/>
    </row>
    <row r="461" spans="14:16" s="1" customFormat="1" x14ac:dyDescent="0.3">
      <c r="N461" s="58"/>
      <c r="O461" s="58"/>
      <c r="P461" s="58"/>
    </row>
    <row r="462" spans="14:16" s="1" customFormat="1" x14ac:dyDescent="0.3">
      <c r="N462" s="58"/>
      <c r="O462" s="58"/>
      <c r="P462" s="58"/>
    </row>
    <row r="463" spans="14:16" s="1" customFormat="1" x14ac:dyDescent="0.3">
      <c r="N463" s="58"/>
      <c r="O463" s="58"/>
      <c r="P463" s="58"/>
    </row>
    <row r="464" spans="14:16" s="1" customFormat="1" x14ac:dyDescent="0.3">
      <c r="N464" s="58"/>
      <c r="O464" s="58"/>
      <c r="P464" s="58"/>
    </row>
    <row r="465" spans="14:16" s="1" customFormat="1" x14ac:dyDescent="0.3">
      <c r="N465" s="58"/>
      <c r="O465" s="58"/>
      <c r="P465" s="58"/>
    </row>
    <row r="466" spans="14:16" s="1" customFormat="1" x14ac:dyDescent="0.3">
      <c r="N466" s="58"/>
      <c r="O466" s="58"/>
      <c r="P466" s="58"/>
    </row>
    <row r="467" spans="14:16" s="1" customFormat="1" x14ac:dyDescent="0.3">
      <c r="N467" s="58"/>
      <c r="O467" s="58"/>
      <c r="P467" s="58"/>
    </row>
    <row r="468" spans="14:16" s="1" customFormat="1" x14ac:dyDescent="0.3">
      <c r="N468" s="58"/>
      <c r="O468" s="58"/>
      <c r="P468" s="58"/>
    </row>
    <row r="469" spans="14:16" s="1" customFormat="1" x14ac:dyDescent="0.3">
      <c r="N469" s="58"/>
      <c r="O469" s="58"/>
      <c r="P469" s="58"/>
    </row>
    <row r="470" spans="14:16" s="1" customFormat="1" x14ac:dyDescent="0.3">
      <c r="N470" s="58"/>
      <c r="O470" s="58"/>
      <c r="P470" s="58"/>
    </row>
    <row r="471" spans="14:16" s="1" customFormat="1" x14ac:dyDescent="0.3">
      <c r="N471" s="58"/>
      <c r="O471" s="58"/>
      <c r="P471" s="58"/>
    </row>
    <row r="472" spans="14:16" s="1" customFormat="1" x14ac:dyDescent="0.3">
      <c r="N472" s="58"/>
      <c r="O472" s="58"/>
      <c r="P472" s="58"/>
    </row>
    <row r="473" spans="14:16" s="1" customFormat="1" x14ac:dyDescent="0.3">
      <c r="N473" s="58"/>
      <c r="O473" s="58"/>
      <c r="P473" s="58"/>
    </row>
    <row r="474" spans="14:16" s="1" customFormat="1" x14ac:dyDescent="0.3">
      <c r="N474" s="58"/>
      <c r="O474" s="58"/>
      <c r="P474" s="58"/>
    </row>
    <row r="475" spans="14:16" s="1" customFormat="1" x14ac:dyDescent="0.3">
      <c r="N475" s="58"/>
      <c r="O475" s="58"/>
      <c r="P475" s="58"/>
    </row>
    <row r="476" spans="14:16" s="1" customFormat="1" x14ac:dyDescent="0.3">
      <c r="N476" s="58"/>
      <c r="O476" s="58"/>
      <c r="P476" s="58"/>
    </row>
    <row r="477" spans="14:16" s="1" customFormat="1" x14ac:dyDescent="0.3">
      <c r="N477" s="58"/>
      <c r="O477" s="58"/>
      <c r="P477" s="58"/>
    </row>
    <row r="478" spans="14:16" s="1" customFormat="1" x14ac:dyDescent="0.3">
      <c r="N478" s="58"/>
      <c r="O478" s="58"/>
      <c r="P478" s="58"/>
    </row>
    <row r="479" spans="14:16" s="1" customFormat="1" x14ac:dyDescent="0.3">
      <c r="N479" s="58"/>
      <c r="O479" s="58"/>
      <c r="P479" s="58"/>
    </row>
    <row r="480" spans="14:16" s="1" customFormat="1" x14ac:dyDescent="0.3">
      <c r="N480" s="58"/>
      <c r="O480" s="58"/>
      <c r="P480" s="58"/>
    </row>
    <row r="481" spans="14:16" s="1" customFormat="1" x14ac:dyDescent="0.3">
      <c r="N481" s="58"/>
      <c r="O481" s="58"/>
      <c r="P481" s="58"/>
    </row>
    <row r="482" spans="14:16" s="1" customFormat="1" x14ac:dyDescent="0.3">
      <c r="N482" s="58"/>
      <c r="O482" s="58"/>
      <c r="P482" s="58"/>
    </row>
    <row r="483" spans="14:16" s="1" customFormat="1" x14ac:dyDescent="0.3">
      <c r="N483" s="58"/>
      <c r="O483" s="58"/>
      <c r="P483" s="58"/>
    </row>
    <row r="484" spans="14:16" s="1" customFormat="1" x14ac:dyDescent="0.3">
      <c r="N484" s="58"/>
      <c r="O484" s="58"/>
      <c r="P484" s="58"/>
    </row>
    <row r="485" spans="14:16" s="1" customFormat="1" x14ac:dyDescent="0.3">
      <c r="N485" s="58"/>
      <c r="O485" s="58"/>
      <c r="P485" s="58"/>
    </row>
    <row r="486" spans="14:16" s="1" customFormat="1" x14ac:dyDescent="0.3">
      <c r="N486" s="58"/>
      <c r="O486" s="58"/>
      <c r="P486" s="58"/>
    </row>
    <row r="487" spans="14:16" s="1" customFormat="1" x14ac:dyDescent="0.3">
      <c r="N487" s="58"/>
      <c r="O487" s="58"/>
      <c r="P487" s="58"/>
    </row>
    <row r="488" spans="14:16" s="1" customFormat="1" x14ac:dyDescent="0.3">
      <c r="N488" s="58"/>
      <c r="O488" s="58"/>
      <c r="P488" s="58"/>
    </row>
    <row r="489" spans="14:16" s="1" customFormat="1" x14ac:dyDescent="0.3">
      <c r="N489" s="58"/>
      <c r="O489" s="58"/>
      <c r="P489" s="58"/>
    </row>
    <row r="490" spans="14:16" s="1" customFormat="1" x14ac:dyDescent="0.3">
      <c r="N490" s="58"/>
      <c r="O490" s="58"/>
      <c r="P490" s="58"/>
    </row>
    <row r="491" spans="14:16" s="1" customFormat="1" x14ac:dyDescent="0.3">
      <c r="N491" s="58"/>
      <c r="O491" s="58"/>
      <c r="P491" s="58"/>
    </row>
    <row r="492" spans="14:16" s="1" customFormat="1" x14ac:dyDescent="0.3">
      <c r="N492" s="58"/>
      <c r="O492" s="58"/>
      <c r="P492" s="58"/>
    </row>
    <row r="493" spans="14:16" s="1" customFormat="1" x14ac:dyDescent="0.3">
      <c r="N493" s="58"/>
      <c r="O493" s="58"/>
      <c r="P493" s="58"/>
    </row>
    <row r="494" spans="14:16" s="1" customFormat="1" x14ac:dyDescent="0.3">
      <c r="N494" s="58"/>
      <c r="O494" s="58"/>
      <c r="P494" s="58"/>
    </row>
    <row r="495" spans="14:16" s="1" customFormat="1" x14ac:dyDescent="0.3">
      <c r="N495" s="58"/>
      <c r="O495" s="58"/>
      <c r="P495" s="58"/>
    </row>
    <row r="496" spans="14:16" s="1" customFormat="1" x14ac:dyDescent="0.3">
      <c r="N496" s="58"/>
      <c r="O496" s="58"/>
      <c r="P496" s="58"/>
    </row>
    <row r="497" spans="14:16" s="1" customFormat="1" x14ac:dyDescent="0.3">
      <c r="N497" s="58"/>
      <c r="O497" s="58"/>
      <c r="P497" s="58"/>
    </row>
    <row r="498" spans="14:16" s="1" customFormat="1" x14ac:dyDescent="0.3">
      <c r="N498" s="58"/>
      <c r="O498" s="58"/>
      <c r="P498" s="58"/>
    </row>
    <row r="499" spans="14:16" s="1" customFormat="1" x14ac:dyDescent="0.3">
      <c r="N499" s="58"/>
      <c r="O499" s="58"/>
      <c r="P499" s="58"/>
    </row>
    <row r="500" spans="14:16" s="1" customFormat="1" x14ac:dyDescent="0.3">
      <c r="N500" s="58"/>
      <c r="O500" s="58"/>
      <c r="P500" s="58"/>
    </row>
    <row r="501" spans="14:16" s="1" customFormat="1" x14ac:dyDescent="0.3">
      <c r="N501" s="58"/>
      <c r="O501" s="58"/>
      <c r="P501" s="58"/>
    </row>
    <row r="502" spans="14:16" s="1" customFormat="1" x14ac:dyDescent="0.3">
      <c r="N502" s="58"/>
      <c r="O502" s="58"/>
      <c r="P502" s="58"/>
    </row>
    <row r="503" spans="14:16" s="1" customFormat="1" x14ac:dyDescent="0.3">
      <c r="N503" s="58"/>
      <c r="O503" s="58"/>
      <c r="P503" s="58"/>
    </row>
    <row r="504" spans="14:16" s="1" customFormat="1" x14ac:dyDescent="0.3">
      <c r="N504" s="58"/>
      <c r="O504" s="58"/>
      <c r="P504" s="58"/>
    </row>
    <row r="505" spans="14:16" s="1" customFormat="1" x14ac:dyDescent="0.3">
      <c r="N505" s="58"/>
      <c r="O505" s="58"/>
      <c r="P505" s="58"/>
    </row>
    <row r="506" spans="14:16" s="1" customFormat="1" x14ac:dyDescent="0.3">
      <c r="N506" s="58"/>
      <c r="O506" s="58"/>
      <c r="P506" s="58"/>
    </row>
    <row r="507" spans="14:16" s="1" customFormat="1" x14ac:dyDescent="0.3">
      <c r="N507" s="58"/>
      <c r="O507" s="58"/>
      <c r="P507" s="58"/>
    </row>
    <row r="508" spans="14:16" s="1" customFormat="1" x14ac:dyDescent="0.3">
      <c r="N508" s="58"/>
      <c r="O508" s="58"/>
      <c r="P508" s="58"/>
    </row>
    <row r="509" spans="14:16" s="1" customFormat="1" x14ac:dyDescent="0.3">
      <c r="N509" s="58"/>
      <c r="O509" s="58"/>
      <c r="P509" s="58"/>
    </row>
    <row r="510" spans="14:16" s="1" customFormat="1" x14ac:dyDescent="0.3">
      <c r="N510" s="58"/>
      <c r="O510" s="58"/>
      <c r="P510" s="58"/>
    </row>
    <row r="511" spans="14:16" s="1" customFormat="1" x14ac:dyDescent="0.3">
      <c r="N511" s="58"/>
      <c r="O511" s="58"/>
      <c r="P511" s="58"/>
    </row>
    <row r="512" spans="14:16" s="1" customFormat="1" x14ac:dyDescent="0.3">
      <c r="N512" s="58"/>
      <c r="O512" s="58"/>
      <c r="P512" s="58"/>
    </row>
    <row r="513" spans="1:27" s="1" customFormat="1" x14ac:dyDescent="0.3">
      <c r="N513" s="58"/>
      <c r="O513" s="58"/>
      <c r="P513" s="58"/>
    </row>
    <row r="514" spans="1:27" s="1" customFormat="1" x14ac:dyDescent="0.3">
      <c r="N514" s="58"/>
      <c r="O514" s="58"/>
      <c r="P514" s="58"/>
    </row>
    <row r="515" spans="1:27" s="1" customFormat="1" x14ac:dyDescent="0.3">
      <c r="N515" s="58"/>
      <c r="O515" s="58"/>
      <c r="P515" s="58"/>
    </row>
    <row r="516" spans="1:27" s="1" customFormat="1" x14ac:dyDescent="0.3">
      <c r="A516"/>
      <c r="B516"/>
      <c r="C516"/>
      <c r="D516"/>
      <c r="E516"/>
      <c r="N516" s="58"/>
      <c r="O516" s="58"/>
      <c r="P516" s="58"/>
    </row>
    <row r="517" spans="1:27" s="1" customFormat="1" x14ac:dyDescent="0.3">
      <c r="A517"/>
      <c r="B517"/>
      <c r="C517"/>
      <c r="D517"/>
      <c r="E517"/>
      <c r="N517" s="58"/>
      <c r="O517" s="58"/>
      <c r="P517" s="58"/>
    </row>
    <row r="518" spans="1:27" s="1" customFormat="1" x14ac:dyDescent="0.3">
      <c r="A518"/>
      <c r="B518"/>
      <c r="C518"/>
      <c r="D518"/>
      <c r="E518"/>
      <c r="N518" s="58"/>
      <c r="O518" s="58"/>
      <c r="P518" s="58"/>
    </row>
    <row r="519" spans="1:27" s="1" customFormat="1" x14ac:dyDescent="0.3">
      <c r="A519"/>
      <c r="B519"/>
      <c r="C519"/>
      <c r="D519"/>
      <c r="E519"/>
      <c r="N519" s="58"/>
      <c r="O519" s="58"/>
      <c r="P519" s="58"/>
    </row>
    <row r="520" spans="1:27" s="1" customFormat="1" x14ac:dyDescent="0.3">
      <c r="A520"/>
      <c r="B520"/>
      <c r="C520"/>
      <c r="D520"/>
      <c r="E520"/>
      <c r="N520" s="58"/>
      <c r="O520" s="58"/>
      <c r="P520" s="58"/>
    </row>
    <row r="521" spans="1:27" s="1" customFormat="1" x14ac:dyDescent="0.3">
      <c r="A521"/>
      <c r="B521"/>
      <c r="C521"/>
      <c r="D521"/>
      <c r="E521"/>
      <c r="N521" s="58"/>
      <c r="O521" s="58"/>
      <c r="P521" s="58"/>
      <c r="W521"/>
      <c r="X521"/>
      <c r="AA521"/>
    </row>
  </sheetData>
  <mergeCells count="8">
    <mergeCell ref="A148:M148"/>
    <mergeCell ref="E170:G170"/>
    <mergeCell ref="I170:L170"/>
    <mergeCell ref="F174:J177"/>
    <mergeCell ref="A1:M2"/>
    <mergeCell ref="A3:M3"/>
    <mergeCell ref="A29:M29"/>
    <mergeCell ref="G71:L7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86D-06D1-4906-9A61-CBC3098FE524}">
  <dimension ref="A1:XEQ54"/>
  <sheetViews>
    <sheetView tabSelected="1" topLeftCell="B1" zoomScale="79" workbookViewId="0">
      <selection activeCell="I57" sqref="I57"/>
    </sheetView>
  </sheetViews>
  <sheetFormatPr baseColWidth="10" defaultRowHeight="14.4" x14ac:dyDescent="0.3"/>
  <cols>
    <col min="1" max="4" width="21.44140625" style="310" customWidth="1"/>
    <col min="5" max="5" width="6.88671875" style="310" bestFit="1" customWidth="1"/>
    <col min="6" max="6" width="21.44140625" style="310" customWidth="1"/>
    <col min="7" max="7" width="21.44140625" style="311" customWidth="1"/>
    <col min="8" max="11" width="21.44140625" style="310" customWidth="1"/>
    <col min="12" max="12" width="21.44140625" style="311" customWidth="1"/>
    <col min="13" max="13" width="21.44140625" style="310" customWidth="1"/>
    <col min="14" max="16384" width="11.5546875" style="310"/>
  </cols>
  <sheetData>
    <row r="1" spans="1:29 16340:16371" x14ac:dyDescent="0.3">
      <c r="A1" s="302"/>
      <c r="B1" s="303" t="s">
        <v>289</v>
      </c>
      <c r="C1" s="303" t="s">
        <v>290</v>
      </c>
      <c r="D1" s="303" t="s">
        <v>291</v>
      </c>
      <c r="E1" s="304" t="s">
        <v>292</v>
      </c>
      <c r="F1" s="303" t="s">
        <v>293</v>
      </c>
      <c r="G1" s="303" t="s">
        <v>294</v>
      </c>
      <c r="H1" s="303" t="s">
        <v>295</v>
      </c>
      <c r="I1" s="304" t="s">
        <v>296</v>
      </c>
      <c r="J1" s="303" t="s">
        <v>297</v>
      </c>
      <c r="K1" s="303" t="s">
        <v>298</v>
      </c>
      <c r="L1" s="303" t="s">
        <v>299</v>
      </c>
      <c r="M1" s="304" t="s">
        <v>300</v>
      </c>
      <c r="N1" s="305"/>
      <c r="O1" s="305"/>
      <c r="P1" s="305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XDL1" s="307"/>
      <c r="XDM1" s="308"/>
      <c r="XDN1" s="308"/>
      <c r="XDO1" s="308"/>
      <c r="XDP1" s="308"/>
      <c r="XDQ1" s="308"/>
      <c r="XDR1" s="308"/>
      <c r="XDS1" s="308"/>
      <c r="XDT1" s="308"/>
      <c r="XDU1" s="308"/>
      <c r="XDV1" s="308"/>
      <c r="XDW1" s="308"/>
      <c r="XDX1" s="308"/>
      <c r="XDY1" s="309"/>
      <c r="XDZ1" s="309"/>
      <c r="XEA1" s="308"/>
      <c r="XEB1" s="305"/>
      <c r="XEC1" s="305"/>
      <c r="XED1" s="305"/>
      <c r="XEE1" s="306"/>
      <c r="XEF1" s="306"/>
      <c r="XEG1" s="306"/>
      <c r="XEH1" s="306"/>
      <c r="XEI1" s="306"/>
      <c r="XEJ1" s="306"/>
      <c r="XEK1" s="306"/>
      <c r="XEL1" s="306"/>
      <c r="XEM1" s="306"/>
      <c r="XEN1" s="306"/>
      <c r="XEO1" s="306"/>
      <c r="XEP1" s="306"/>
      <c r="XEQ1" s="306"/>
    </row>
    <row r="2" spans="1:29 16340:16371" x14ac:dyDescent="0.3">
      <c r="A2" s="302">
        <v>1</v>
      </c>
      <c r="B2" s="303" t="s">
        <v>301</v>
      </c>
      <c r="C2" s="303" t="s">
        <v>302</v>
      </c>
      <c r="D2" s="303" t="s">
        <v>303</v>
      </c>
      <c r="E2" s="304">
        <v>1</v>
      </c>
      <c r="F2" s="303" t="s">
        <v>304</v>
      </c>
      <c r="G2" s="303">
        <v>46057.562254201388</v>
      </c>
      <c r="H2" s="303" t="s">
        <v>305</v>
      </c>
      <c r="I2" s="304">
        <v>900</v>
      </c>
      <c r="J2" s="303" t="s">
        <v>306</v>
      </c>
      <c r="K2" s="303" t="s">
        <v>307</v>
      </c>
      <c r="L2" s="303">
        <v>46057.00124766204</v>
      </c>
      <c r="M2" s="304">
        <v>108</v>
      </c>
      <c r="N2" s="305"/>
      <c r="O2" s="305"/>
      <c r="P2" s="305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XDL2" s="307"/>
      <c r="XDM2" s="308"/>
      <c r="XDN2" s="308"/>
      <c r="XDO2" s="308"/>
      <c r="XDP2" s="308"/>
      <c r="XDQ2" s="308"/>
      <c r="XDR2" s="308"/>
      <c r="XDS2" s="308"/>
      <c r="XDT2" s="308"/>
      <c r="XDU2" s="308"/>
      <c r="XDV2" s="308"/>
      <c r="XDW2" s="308"/>
      <c r="XDX2" s="308"/>
      <c r="XDY2" s="309"/>
      <c r="XDZ2" s="309"/>
      <c r="XEA2" s="308"/>
      <c r="XEB2" s="305"/>
      <c r="XEC2" s="305"/>
      <c r="XED2" s="305"/>
      <c r="XEE2" s="306"/>
      <c r="XEF2" s="306"/>
      <c r="XEG2" s="306"/>
      <c r="XEH2" s="306"/>
      <c r="XEI2" s="306"/>
      <c r="XEJ2" s="306"/>
      <c r="XEK2" s="306"/>
      <c r="XEL2" s="306"/>
      <c r="XEM2" s="306"/>
      <c r="XEN2" s="306"/>
      <c r="XEO2" s="306"/>
      <c r="XEP2" s="306"/>
      <c r="XEQ2" s="306"/>
    </row>
    <row r="3" spans="1:29 16340:16371" x14ac:dyDescent="0.3">
      <c r="A3" s="302">
        <v>2</v>
      </c>
      <c r="B3" s="303" t="s">
        <v>301</v>
      </c>
      <c r="C3" s="303" t="s">
        <v>302</v>
      </c>
      <c r="D3" s="303" t="s">
        <v>308</v>
      </c>
      <c r="E3" s="304">
        <v>1</v>
      </c>
      <c r="F3" s="303" t="s">
        <v>309</v>
      </c>
      <c r="G3" s="303">
        <v>46069.591579791668</v>
      </c>
      <c r="H3" s="303" t="s">
        <v>305</v>
      </c>
      <c r="I3" s="304">
        <v>900</v>
      </c>
      <c r="J3" s="303" t="s">
        <v>306</v>
      </c>
      <c r="K3" s="303" t="s">
        <v>307</v>
      </c>
      <c r="L3" s="303">
        <v>46069.000392187503</v>
      </c>
      <c r="M3" s="304">
        <v>34</v>
      </c>
      <c r="N3" s="305"/>
      <c r="O3" s="305"/>
      <c r="P3" s="305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XDL3" s="307"/>
      <c r="XDM3" s="308"/>
      <c r="XDN3" s="308"/>
      <c r="XDO3" s="308"/>
      <c r="XDP3" s="308"/>
      <c r="XDQ3" s="308"/>
      <c r="XDR3" s="308"/>
      <c r="XDS3" s="308"/>
      <c r="XDT3" s="308"/>
      <c r="XDU3" s="308"/>
      <c r="XDV3" s="308"/>
      <c r="XDW3" s="308"/>
      <c r="XDX3" s="308"/>
      <c r="XDY3" s="309"/>
      <c r="XDZ3" s="309"/>
      <c r="XEA3" s="308"/>
      <c r="XEB3" s="305"/>
      <c r="XEC3" s="305"/>
      <c r="XED3" s="305"/>
      <c r="XEE3" s="306"/>
      <c r="XEF3" s="306"/>
      <c r="XEG3" s="306"/>
      <c r="XEH3" s="306"/>
      <c r="XEI3" s="306"/>
      <c r="XEJ3" s="306"/>
      <c r="XEK3" s="306"/>
      <c r="XEL3" s="306"/>
      <c r="XEM3" s="306"/>
      <c r="XEN3" s="306"/>
      <c r="XEO3" s="306"/>
      <c r="XEP3" s="306"/>
      <c r="XEQ3" s="306"/>
    </row>
    <row r="8" spans="1:29 16340:16371" x14ac:dyDescent="0.3">
      <c r="A8" s="302">
        <v>1</v>
      </c>
      <c r="B8" s="303" t="s">
        <v>301</v>
      </c>
      <c r="C8" s="303" t="s">
        <v>302</v>
      </c>
      <c r="D8" s="303" t="s">
        <v>303</v>
      </c>
      <c r="E8" s="304">
        <v>1</v>
      </c>
      <c r="F8" s="303" t="s">
        <v>304</v>
      </c>
      <c r="G8" s="303">
        <v>46057.562254201388</v>
      </c>
      <c r="H8" s="303" t="s">
        <v>305</v>
      </c>
      <c r="I8" s="304">
        <v>900</v>
      </c>
      <c r="J8" s="303" t="s">
        <v>306</v>
      </c>
      <c r="K8" s="303" t="s">
        <v>307</v>
      </c>
      <c r="L8" s="303">
        <v>46057.00124766204</v>
      </c>
      <c r="M8" s="304">
        <v>108</v>
      </c>
      <c r="N8" s="305"/>
      <c r="O8" s="305"/>
      <c r="P8" s="305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XDL8" s="307"/>
      <c r="XDM8" s="308"/>
      <c r="XDN8" s="308"/>
      <c r="XDO8" s="308"/>
      <c r="XDP8" s="308"/>
      <c r="XDQ8" s="308"/>
      <c r="XDR8" s="308"/>
      <c r="XDS8" s="308"/>
      <c r="XDT8" s="308"/>
      <c r="XDU8" s="308"/>
      <c r="XDV8" s="308"/>
      <c r="XDW8" s="308"/>
      <c r="XDX8" s="308"/>
      <c r="XDY8" s="309"/>
      <c r="XDZ8" s="309"/>
      <c r="XEA8" s="308"/>
      <c r="XEB8" s="305"/>
      <c r="XEC8" s="305"/>
      <c r="XED8" s="305"/>
      <c r="XEE8" s="306"/>
      <c r="XEF8" s="306"/>
      <c r="XEG8" s="306"/>
      <c r="XEH8" s="306"/>
      <c r="XEI8" s="306"/>
      <c r="XEJ8" s="306"/>
      <c r="XEK8" s="306"/>
      <c r="XEL8" s="306"/>
      <c r="XEM8" s="306"/>
      <c r="XEN8" s="306"/>
      <c r="XEO8" s="306"/>
      <c r="XEP8" s="306"/>
      <c r="XEQ8" s="306"/>
    </row>
    <row r="14" spans="1:29 16340:16371" ht="15" thickBot="1" x14ac:dyDescent="0.35"/>
    <row r="15" spans="1:29 16340:16371" x14ac:dyDescent="0.3">
      <c r="I15" s="312" t="s">
        <v>310</v>
      </c>
      <c r="J15" s="313"/>
      <c r="K15" s="313"/>
      <c r="L15" s="313"/>
      <c r="M15" s="314"/>
    </row>
    <row r="16" spans="1:29 16340:16371" x14ac:dyDescent="0.3">
      <c r="I16" s="315"/>
      <c r="J16" s="316"/>
      <c r="K16" s="316"/>
      <c r="L16" s="316"/>
      <c r="M16" s="317"/>
    </row>
    <row r="17" spans="9:13" x14ac:dyDescent="0.3">
      <c r="I17" s="315"/>
      <c r="J17" s="316"/>
      <c r="K17" s="316"/>
      <c r="L17" s="316"/>
      <c r="M17" s="317"/>
    </row>
    <row r="18" spans="9:13" x14ac:dyDescent="0.3">
      <c r="I18" s="315"/>
      <c r="J18" s="316"/>
      <c r="K18" s="316"/>
      <c r="L18" s="316"/>
      <c r="M18" s="317"/>
    </row>
    <row r="19" spans="9:13" x14ac:dyDescent="0.3">
      <c r="I19" s="315"/>
      <c r="J19" s="316"/>
      <c r="K19" s="316"/>
      <c r="L19" s="316"/>
      <c r="M19" s="317"/>
    </row>
    <row r="20" spans="9:13" x14ac:dyDescent="0.3">
      <c r="I20" s="315"/>
      <c r="J20" s="316"/>
      <c r="K20" s="316"/>
      <c r="L20" s="316"/>
      <c r="M20" s="317"/>
    </row>
    <row r="21" spans="9:13" x14ac:dyDescent="0.3">
      <c r="I21" s="315"/>
      <c r="J21" s="316"/>
      <c r="K21" s="316"/>
      <c r="L21" s="316"/>
      <c r="M21" s="317"/>
    </row>
    <row r="22" spans="9:13" x14ac:dyDescent="0.3">
      <c r="I22" s="315"/>
      <c r="J22" s="316"/>
      <c r="K22" s="316"/>
      <c r="L22" s="316"/>
      <c r="M22" s="317"/>
    </row>
    <row r="23" spans="9:13" x14ac:dyDescent="0.3">
      <c r="I23" s="315"/>
      <c r="J23" s="316"/>
      <c r="K23" s="316"/>
      <c r="L23" s="316"/>
      <c r="M23" s="317"/>
    </row>
    <row r="24" spans="9:13" ht="15" thickBot="1" x14ac:dyDescent="0.35">
      <c r="I24" s="318"/>
      <c r="J24" s="319"/>
      <c r="K24" s="319"/>
      <c r="L24" s="319"/>
      <c r="M24" s="320"/>
    </row>
    <row r="38" spans="1:29 16340:16371" x14ac:dyDescent="0.3">
      <c r="A38" s="302">
        <v>2</v>
      </c>
      <c r="B38" s="303" t="s">
        <v>301</v>
      </c>
      <c r="C38" s="303" t="s">
        <v>302</v>
      </c>
      <c r="D38" s="303" t="s">
        <v>308</v>
      </c>
      <c r="E38" s="304">
        <v>1</v>
      </c>
      <c r="F38" s="303" t="s">
        <v>309</v>
      </c>
      <c r="G38" s="303">
        <v>46069.591579791668</v>
      </c>
      <c r="H38" s="303" t="s">
        <v>305</v>
      </c>
      <c r="I38" s="304">
        <v>900</v>
      </c>
      <c r="J38" s="303" t="s">
        <v>306</v>
      </c>
      <c r="K38" s="303" t="s">
        <v>307</v>
      </c>
      <c r="L38" s="303">
        <v>46069.000392187503</v>
      </c>
      <c r="M38" s="304">
        <v>34</v>
      </c>
      <c r="N38" s="305"/>
      <c r="O38" s="305"/>
      <c r="P38" s="305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XDL38" s="307"/>
      <c r="XDM38" s="308"/>
      <c r="XDN38" s="308"/>
      <c r="XDO38" s="308"/>
      <c r="XDP38" s="308"/>
      <c r="XDQ38" s="308"/>
      <c r="XDR38" s="308"/>
      <c r="XDS38" s="308"/>
      <c r="XDT38" s="308"/>
      <c r="XDU38" s="308"/>
      <c r="XDV38" s="308"/>
      <c r="XDW38" s="308"/>
      <c r="XDX38" s="308"/>
      <c r="XDY38" s="309"/>
      <c r="XDZ38" s="309"/>
      <c r="XEA38" s="308"/>
      <c r="XEB38" s="305"/>
      <c r="XEC38" s="305"/>
      <c r="XED38" s="305"/>
      <c r="XEE38" s="306"/>
      <c r="XEF38" s="306"/>
      <c r="XEG38" s="306"/>
      <c r="XEH38" s="306"/>
      <c r="XEI38" s="306"/>
      <c r="XEJ38" s="306"/>
      <c r="XEK38" s="306"/>
      <c r="XEL38" s="306"/>
      <c r="XEM38" s="306"/>
      <c r="XEN38" s="306"/>
      <c r="XEO38" s="306"/>
      <c r="XEP38" s="306"/>
      <c r="XEQ38" s="306"/>
    </row>
    <row r="44" spans="1:29 16340:16371" ht="15" thickBot="1" x14ac:dyDescent="0.35"/>
    <row r="45" spans="1:29 16340:16371" x14ac:dyDescent="0.3">
      <c r="I45" s="312" t="s">
        <v>311</v>
      </c>
      <c r="J45" s="313"/>
      <c r="K45" s="313"/>
      <c r="L45" s="313"/>
      <c r="M45" s="314"/>
    </row>
    <row r="46" spans="1:29 16340:16371" x14ac:dyDescent="0.3">
      <c r="I46" s="315"/>
      <c r="J46" s="316"/>
      <c r="K46" s="316"/>
      <c r="L46" s="316"/>
      <c r="M46" s="317"/>
    </row>
    <row r="47" spans="1:29 16340:16371" x14ac:dyDescent="0.3">
      <c r="I47" s="315"/>
      <c r="J47" s="316"/>
      <c r="K47" s="316"/>
      <c r="L47" s="316"/>
      <c r="M47" s="317"/>
    </row>
    <row r="48" spans="1:29 16340:16371" x14ac:dyDescent="0.3">
      <c r="I48" s="315"/>
      <c r="J48" s="316"/>
      <c r="K48" s="316"/>
      <c r="L48" s="316"/>
      <c r="M48" s="317"/>
    </row>
    <row r="49" spans="9:13" x14ac:dyDescent="0.3">
      <c r="I49" s="315"/>
      <c r="J49" s="316"/>
      <c r="K49" s="316"/>
      <c r="L49" s="316"/>
      <c r="M49" s="317"/>
    </row>
    <row r="50" spans="9:13" x14ac:dyDescent="0.3">
      <c r="I50" s="315"/>
      <c r="J50" s="316"/>
      <c r="K50" s="316"/>
      <c r="L50" s="316"/>
      <c r="M50" s="317"/>
    </row>
    <row r="51" spans="9:13" x14ac:dyDescent="0.3">
      <c r="I51" s="315"/>
      <c r="J51" s="316"/>
      <c r="K51" s="316"/>
      <c r="L51" s="316"/>
      <c r="M51" s="317"/>
    </row>
    <row r="52" spans="9:13" x14ac:dyDescent="0.3">
      <c r="I52" s="315"/>
      <c r="J52" s="316"/>
      <c r="K52" s="316"/>
      <c r="L52" s="316"/>
      <c r="M52" s="317"/>
    </row>
    <row r="53" spans="9:13" x14ac:dyDescent="0.3">
      <c r="I53" s="315"/>
      <c r="J53" s="316"/>
      <c r="K53" s="316"/>
      <c r="L53" s="316"/>
      <c r="M53" s="317"/>
    </row>
    <row r="54" spans="9:13" ht="15" thickBot="1" x14ac:dyDescent="0.35">
      <c r="I54" s="318"/>
      <c r="J54" s="319"/>
      <c r="K54" s="319"/>
      <c r="L54" s="319"/>
      <c r="M54" s="320"/>
    </row>
  </sheetData>
  <mergeCells count="2">
    <mergeCell ref="I15:M24"/>
    <mergeCell ref="I45:M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N258"/>
  <sheetViews>
    <sheetView topLeftCell="G43" zoomScale="115" zoomScaleNormal="115" workbookViewId="0">
      <selection activeCell="H203" sqref="H203"/>
    </sheetView>
  </sheetViews>
  <sheetFormatPr baseColWidth="10" defaultColWidth="11.44140625" defaultRowHeight="14.4" x14ac:dyDescent="0.3"/>
  <cols>
    <col min="1" max="1" width="14.5546875" customWidth="1"/>
    <col min="4" max="4" width="13.6640625" customWidth="1"/>
    <col min="5" max="5" width="13.5546875" bestFit="1" customWidth="1"/>
    <col min="7" max="7" width="15.88671875" customWidth="1"/>
    <col min="14" max="14" width="15" bestFit="1" customWidth="1"/>
    <col min="15" max="15" width="16.88671875" style="18" bestFit="1" customWidth="1"/>
    <col min="16" max="16" width="16.33203125" style="18" bestFit="1" customWidth="1"/>
    <col min="17" max="17" width="17" style="18" bestFit="1" customWidth="1"/>
    <col min="18" max="23" width="11.44140625" style="18"/>
    <col min="24" max="66" width="11.44140625" style="1"/>
  </cols>
  <sheetData>
    <row r="1" spans="1:24" x14ac:dyDescent="0.3">
      <c r="A1" s="289" t="s">
        <v>62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18"/>
      <c r="N1" s="18"/>
    </row>
    <row r="2" spans="1:24" x14ac:dyDescent="0.3">
      <c r="A2" s="289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18"/>
      <c r="N2" s="18"/>
    </row>
    <row r="3" spans="1:24" ht="15.6" x14ac:dyDescent="0.3">
      <c r="A3" s="293" t="s">
        <v>45</v>
      </c>
      <c r="B3" s="293"/>
      <c r="C3" s="293"/>
      <c r="D3" s="293"/>
      <c r="E3" s="293"/>
      <c r="F3" s="293"/>
      <c r="G3" s="1"/>
      <c r="H3" s="1"/>
      <c r="I3" s="1"/>
      <c r="J3" s="1"/>
      <c r="K3" s="1"/>
      <c r="L3" s="1"/>
      <c r="M3" s="18"/>
      <c r="N3" s="18"/>
    </row>
    <row r="4" spans="1:24" s="1" customFormat="1" x14ac:dyDescent="0.3">
      <c r="A4" s="294" t="s">
        <v>258</v>
      </c>
      <c r="B4" s="294"/>
      <c r="C4" s="294"/>
      <c r="D4" s="294"/>
      <c r="E4" s="294"/>
      <c r="F4" s="294"/>
      <c r="G4" s="29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x14ac:dyDescent="0.3">
      <c r="A5" s="294"/>
      <c r="B5" s="294"/>
      <c r="C5" s="294"/>
      <c r="D5" s="294"/>
      <c r="E5" s="294"/>
      <c r="F5" s="294"/>
      <c r="G5" s="294"/>
      <c r="H5" s="1"/>
      <c r="I5" s="1"/>
      <c r="J5" s="1"/>
      <c r="K5" s="1"/>
      <c r="L5" s="1"/>
      <c r="M5" s="1"/>
      <c r="N5" s="1"/>
      <c r="S5" s="20"/>
    </row>
    <row r="6" spans="1:24" x14ac:dyDescent="0.3">
      <c r="A6" s="294"/>
      <c r="B6" s="294"/>
      <c r="C6" s="294"/>
      <c r="D6" s="294"/>
      <c r="E6" s="294"/>
      <c r="F6" s="294"/>
      <c r="G6" s="294"/>
      <c r="H6" s="1"/>
      <c r="I6" s="1"/>
      <c r="J6" s="1"/>
      <c r="K6" s="1"/>
      <c r="L6" s="1"/>
      <c r="M6" s="1"/>
      <c r="N6" s="1"/>
    </row>
    <row r="7" spans="1:2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20.399999999999999" thickBot="1" x14ac:dyDescent="0.45">
      <c r="A9" s="285" t="s">
        <v>12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V9" s="22"/>
      <c r="W9" s="109"/>
      <c r="X9" s="22"/>
    </row>
    <row r="10" spans="1:24" s="18" customFormat="1" ht="16.2" thickTop="1" x14ac:dyDescent="0.3">
      <c r="B10" s="18" t="s">
        <v>1</v>
      </c>
      <c r="C10" s="18" t="s">
        <v>8</v>
      </c>
      <c r="D10" s="18" t="s">
        <v>9</v>
      </c>
      <c r="J10" s="292" t="s">
        <v>47</v>
      </c>
      <c r="K10" s="292"/>
      <c r="L10" s="292"/>
      <c r="N10" s="292" t="s">
        <v>48</v>
      </c>
      <c r="O10" s="292"/>
      <c r="P10" s="292"/>
      <c r="Q10" s="49"/>
      <c r="R10" s="49"/>
      <c r="S10" s="292" t="s">
        <v>49</v>
      </c>
      <c r="T10" s="292"/>
      <c r="U10" s="292"/>
      <c r="V10" s="49"/>
    </row>
    <row r="11" spans="1:24" s="18" customFormat="1" x14ac:dyDescent="0.3">
      <c r="A11" s="131" t="s">
        <v>17</v>
      </c>
      <c r="B11" s="102">
        <v>0.47539999999999999</v>
      </c>
      <c r="C11" s="102">
        <v>0.89100000000000001</v>
      </c>
      <c r="D11" s="29">
        <v>8.3199999999999996E-2</v>
      </c>
      <c r="E11" s="22"/>
      <c r="F11" s="22"/>
    </row>
    <row r="12" spans="1:24" s="18" customFormat="1" x14ac:dyDescent="0.3">
      <c r="A12" s="131" t="s">
        <v>43</v>
      </c>
      <c r="B12" s="102">
        <v>0.47539999999999999</v>
      </c>
      <c r="C12" s="102">
        <v>5.6399999999999999E-2</v>
      </c>
      <c r="D12" s="29">
        <v>0.9012</v>
      </c>
      <c r="E12" s="22"/>
      <c r="F12" s="22"/>
    </row>
    <row r="13" spans="1:24" s="18" customFormat="1" x14ac:dyDescent="0.3">
      <c r="A13" s="22" t="s">
        <v>46</v>
      </c>
      <c r="B13" s="29">
        <v>4.3200000000000002E-2</v>
      </c>
      <c r="C13" s="29">
        <v>5.0700000000000002E-2</v>
      </c>
      <c r="D13" s="29">
        <v>1.5599999999999999E-2</v>
      </c>
      <c r="E13" s="22"/>
      <c r="F13" s="22"/>
    </row>
    <row r="14" spans="1:24" s="18" customFormat="1" x14ac:dyDescent="0.3">
      <c r="A14" s="22" t="s">
        <v>19</v>
      </c>
      <c r="B14" s="29">
        <v>3.5000000000000001E-3</v>
      </c>
      <c r="C14" s="29">
        <v>8.0000000000000004E-4</v>
      </c>
      <c r="D14" s="29">
        <v>0</v>
      </c>
      <c r="E14" s="22"/>
      <c r="F14" s="22"/>
    </row>
    <row r="15" spans="1:24" s="18" customFormat="1" x14ac:dyDescent="0.3">
      <c r="A15" s="22" t="s">
        <v>20</v>
      </c>
      <c r="B15" s="29">
        <v>2.5000000000000001E-3</v>
      </c>
      <c r="C15" s="29">
        <v>1.1999999999999999E-3</v>
      </c>
      <c r="D15" s="29">
        <v>0</v>
      </c>
      <c r="E15" s="22"/>
      <c r="F15" s="22"/>
    </row>
    <row r="16" spans="1:24" s="18" customFormat="1" x14ac:dyDescent="0.3">
      <c r="B16" s="26"/>
      <c r="C16" s="26"/>
      <c r="D16" s="26"/>
    </row>
    <row r="17" spans="1:24" s="18" customFormat="1" x14ac:dyDescent="0.3">
      <c r="B17" s="26"/>
      <c r="C17" s="26"/>
      <c r="D17" s="26"/>
    </row>
    <row r="18" spans="1:24" s="18" customFormat="1" x14ac:dyDescent="0.3">
      <c r="B18" s="26"/>
      <c r="C18" s="26"/>
      <c r="D18" s="26"/>
    </row>
    <row r="19" spans="1:24" s="18" customFormat="1" x14ac:dyDescent="0.3">
      <c r="B19" s="26"/>
      <c r="C19" s="26"/>
      <c r="D19" s="26"/>
    </row>
    <row r="20" spans="1:24" s="18" customFormat="1" x14ac:dyDescent="0.3">
      <c r="B20" s="26"/>
      <c r="C20" s="26"/>
      <c r="D20" s="26"/>
    </row>
    <row r="21" spans="1:24" s="18" customFormat="1" x14ac:dyDescent="0.3">
      <c r="B21" s="26"/>
      <c r="C21" s="26"/>
      <c r="D21" s="26"/>
    </row>
    <row r="22" spans="1:24" s="18" customFormat="1" x14ac:dyDescent="0.3">
      <c r="B22" s="26"/>
      <c r="C22" s="26"/>
      <c r="D22" s="26"/>
    </row>
    <row r="23" spans="1:24" s="18" customFormat="1" x14ac:dyDescent="0.3">
      <c r="B23" s="26"/>
      <c r="C23" s="26"/>
      <c r="D23" s="26"/>
    </row>
    <row r="24" spans="1:24" s="18" customFormat="1" x14ac:dyDescent="0.3">
      <c r="B24" s="26"/>
      <c r="C24" s="26"/>
      <c r="D24" s="26"/>
    </row>
    <row r="25" spans="1:24" s="18" customFormat="1" x14ac:dyDescent="0.3">
      <c r="B25" s="26"/>
      <c r="C25" s="26"/>
      <c r="D25" s="26"/>
    </row>
    <row r="26" spans="1:24" s="18" customFormat="1" x14ac:dyDescent="0.3">
      <c r="B26" s="26"/>
      <c r="C26" s="26"/>
      <c r="D26" s="26"/>
    </row>
    <row r="27" spans="1:24" s="18" customFormat="1" x14ac:dyDescent="0.3">
      <c r="B27" s="26"/>
      <c r="C27" s="26"/>
      <c r="D27" s="26"/>
    </row>
    <row r="28" spans="1:24" s="18" customFormat="1" x14ac:dyDescent="0.3">
      <c r="B28" s="26"/>
      <c r="C28" s="26"/>
      <c r="D28" s="26"/>
    </row>
    <row r="29" spans="1:24" s="1" customFormat="1" x14ac:dyDescent="0.3">
      <c r="A29" s="22"/>
      <c r="B29" s="29"/>
      <c r="C29" s="29"/>
      <c r="D29" s="29"/>
      <c r="E29" s="22"/>
      <c r="N29" s="18"/>
      <c r="S29" s="18"/>
      <c r="T29" s="18"/>
      <c r="U29" s="18"/>
      <c r="V29" s="18"/>
      <c r="W29" s="18"/>
      <c r="X29" s="22"/>
    </row>
    <row r="30" spans="1:24" s="1" customFormat="1" x14ac:dyDescent="0.3">
      <c r="A30" s="22"/>
      <c r="B30" s="29"/>
      <c r="C30" s="29"/>
      <c r="D30" s="29"/>
      <c r="E30" s="22"/>
      <c r="N30" s="18"/>
      <c r="S30" s="18"/>
      <c r="T30" s="18"/>
      <c r="U30" s="18"/>
      <c r="V30" s="18"/>
      <c r="W30" s="18"/>
      <c r="X30" s="22"/>
    </row>
    <row r="31" spans="1:24" s="1" customFormat="1" x14ac:dyDescent="0.3">
      <c r="A31" s="22"/>
      <c r="B31" s="29"/>
      <c r="C31" s="29"/>
      <c r="D31" s="29"/>
      <c r="E31" s="22"/>
      <c r="N31" s="18"/>
      <c r="S31" s="18"/>
      <c r="T31" s="18"/>
      <c r="U31" s="18"/>
      <c r="V31" s="18"/>
      <c r="W31" s="18"/>
      <c r="X31" s="22"/>
    </row>
    <row r="32" spans="1:24" s="22" customFormat="1" x14ac:dyDescent="0.3">
      <c r="N32" s="18"/>
      <c r="O32" s="18"/>
      <c r="P32" s="18"/>
      <c r="Q32" s="18"/>
      <c r="R32" s="18"/>
    </row>
    <row r="33" spans="13:23" s="22" customFormat="1" x14ac:dyDescent="0.3">
      <c r="M33" s="18"/>
      <c r="N33" s="18"/>
      <c r="O33" s="18"/>
      <c r="P33" s="18"/>
      <c r="Q33" s="18"/>
      <c r="R33" s="18"/>
      <c r="S33" s="18"/>
    </row>
    <row r="34" spans="13:23" s="22" customFormat="1" x14ac:dyDescent="0.3">
      <c r="M34" s="18"/>
      <c r="N34" s="18"/>
      <c r="O34" s="18"/>
      <c r="P34" s="18"/>
      <c r="Q34" s="18"/>
      <c r="R34" s="18"/>
      <c r="S34" s="18"/>
    </row>
    <row r="35" spans="13:23" s="22" customFormat="1" x14ac:dyDescent="0.3">
      <c r="M35" s="18"/>
      <c r="N35" s="18"/>
      <c r="O35" s="18"/>
      <c r="P35" s="18"/>
      <c r="Q35" s="18"/>
      <c r="R35" s="18"/>
      <c r="S35" s="18"/>
    </row>
    <row r="36" spans="13:23" s="22" customFormat="1" x14ac:dyDescent="0.3">
      <c r="M36" s="18"/>
      <c r="N36" s="18"/>
      <c r="O36" s="42" t="s">
        <v>24</v>
      </c>
      <c r="P36" s="42" t="s">
        <v>31</v>
      </c>
      <c r="Q36" s="42" t="s">
        <v>32</v>
      </c>
      <c r="R36" s="42"/>
      <c r="S36" s="18"/>
      <c r="U36" s="18"/>
      <c r="V36" s="18"/>
      <c r="W36" s="18"/>
    </row>
    <row r="37" spans="13:23" s="22" customFormat="1" x14ac:dyDescent="0.3">
      <c r="M37" s="18"/>
      <c r="N37" s="18"/>
      <c r="O37" s="42" t="s">
        <v>27</v>
      </c>
      <c r="P37" s="42" t="s">
        <v>107</v>
      </c>
      <c r="Q37" s="42">
        <v>121</v>
      </c>
      <c r="R37" s="42"/>
      <c r="S37" s="18"/>
      <c r="U37" s="18"/>
      <c r="V37" s="18"/>
      <c r="W37" s="18"/>
    </row>
    <row r="38" spans="13:23" s="22" customFormat="1" x14ac:dyDescent="0.3">
      <c r="M38" s="18"/>
      <c r="N38" s="18"/>
      <c r="O38" s="42" t="s">
        <v>27</v>
      </c>
      <c r="P38" s="42" t="s">
        <v>108</v>
      </c>
      <c r="Q38" s="42">
        <v>112</v>
      </c>
      <c r="R38" s="42"/>
      <c r="S38" s="43"/>
      <c r="T38" s="48"/>
      <c r="U38" s="43"/>
      <c r="V38" s="18"/>
      <c r="W38" s="18"/>
    </row>
    <row r="39" spans="13:23" s="22" customFormat="1" x14ac:dyDescent="0.3">
      <c r="M39" s="18"/>
      <c r="N39" s="18"/>
      <c r="O39" s="42" t="s">
        <v>27</v>
      </c>
      <c r="P39" s="42" t="s">
        <v>149</v>
      </c>
      <c r="Q39" s="42">
        <v>35</v>
      </c>
      <c r="R39" s="42"/>
      <c r="S39" s="43"/>
      <c r="T39" s="48"/>
      <c r="U39" s="43"/>
      <c r="V39" s="18"/>
      <c r="W39" s="18"/>
    </row>
    <row r="40" spans="13:23" s="22" customFormat="1" x14ac:dyDescent="0.3">
      <c r="M40" s="18"/>
      <c r="N40" s="18"/>
      <c r="O40" s="42" t="s">
        <v>44</v>
      </c>
      <c r="P40" s="42" t="s">
        <v>104</v>
      </c>
      <c r="Q40" s="42">
        <v>526</v>
      </c>
      <c r="R40" s="42"/>
      <c r="S40" s="43"/>
      <c r="T40" s="48"/>
      <c r="U40" s="43"/>
      <c r="V40" s="18"/>
      <c r="W40" s="18"/>
    </row>
    <row r="41" spans="13:23" s="22" customFormat="1" x14ac:dyDescent="0.3">
      <c r="M41" s="18"/>
      <c r="N41" s="18"/>
      <c r="O41" s="42" t="s">
        <v>44</v>
      </c>
      <c r="P41" s="42" t="s">
        <v>105</v>
      </c>
      <c r="Q41" s="42">
        <v>59</v>
      </c>
      <c r="R41" s="42"/>
      <c r="S41" s="43"/>
      <c r="T41" s="48"/>
      <c r="U41" s="43"/>
      <c r="V41" s="18"/>
      <c r="W41" s="18"/>
    </row>
    <row r="42" spans="13:23" s="22" customFormat="1" x14ac:dyDescent="0.3">
      <c r="M42" s="18"/>
      <c r="N42" s="18"/>
      <c r="O42" s="42" t="s">
        <v>44</v>
      </c>
      <c r="P42" s="42" t="s">
        <v>106</v>
      </c>
      <c r="Q42" s="42">
        <v>32</v>
      </c>
      <c r="R42" s="42"/>
      <c r="S42" s="43"/>
      <c r="T42" s="48"/>
      <c r="U42" s="43"/>
      <c r="V42" s="18"/>
      <c r="W42" s="18"/>
    </row>
    <row r="43" spans="13:23" s="22" customFormat="1" x14ac:dyDescent="0.3">
      <c r="M43" s="18"/>
      <c r="N43" s="18"/>
      <c r="O43" s="42"/>
      <c r="P43" s="42"/>
      <c r="Q43" s="42"/>
      <c r="R43" s="42"/>
      <c r="S43" s="43"/>
      <c r="T43" s="48"/>
      <c r="U43" s="43"/>
      <c r="V43" s="18"/>
      <c r="W43" s="18"/>
    </row>
    <row r="44" spans="13:23" s="22" customFormat="1" x14ac:dyDescent="0.3">
      <c r="M44" s="18"/>
      <c r="N44" s="18"/>
      <c r="O44" s="130"/>
      <c r="P44" s="130"/>
      <c r="Q44" s="130"/>
      <c r="R44" s="42"/>
      <c r="S44" s="43"/>
      <c r="T44" s="48"/>
      <c r="U44" s="43"/>
      <c r="V44" s="18"/>
      <c r="W44" s="18"/>
    </row>
    <row r="45" spans="13:23" s="22" customFormat="1" x14ac:dyDescent="0.3">
      <c r="M45" s="18"/>
      <c r="N45" s="18"/>
      <c r="O45" s="130"/>
      <c r="P45" s="130"/>
      <c r="Q45" s="130"/>
      <c r="R45" s="42"/>
      <c r="S45" s="43"/>
      <c r="T45" s="48"/>
      <c r="U45" s="43"/>
      <c r="V45" s="18"/>
      <c r="W45" s="18"/>
    </row>
    <row r="46" spans="13:23" s="22" customFormat="1" x14ac:dyDescent="0.3">
      <c r="M46" s="18"/>
      <c r="N46" s="18"/>
      <c r="O46" s="130"/>
      <c r="P46" s="130"/>
      <c r="Q46" s="130"/>
      <c r="R46" s="42"/>
      <c r="S46" s="43"/>
      <c r="T46" s="48"/>
      <c r="U46" s="43"/>
      <c r="V46" s="18"/>
      <c r="W46" s="18"/>
    </row>
    <row r="47" spans="13:23" s="22" customFormat="1" x14ac:dyDescent="0.3">
      <c r="M47" s="18"/>
      <c r="N47" s="18"/>
      <c r="O47" s="130"/>
      <c r="P47" s="130"/>
      <c r="Q47" s="130"/>
      <c r="R47" s="42"/>
      <c r="S47" s="43"/>
      <c r="T47" s="48"/>
      <c r="U47" s="43"/>
      <c r="V47" s="18"/>
      <c r="W47" s="18"/>
    </row>
    <row r="48" spans="13:23" s="22" customFormat="1" x14ac:dyDescent="0.3">
      <c r="M48" s="18"/>
      <c r="N48" s="18"/>
      <c r="O48" s="130"/>
      <c r="P48" s="130"/>
      <c r="Q48" s="130"/>
      <c r="R48" s="42"/>
      <c r="S48" s="43"/>
      <c r="T48" s="48"/>
      <c r="U48" s="43"/>
      <c r="V48" s="18"/>
      <c r="W48" s="18"/>
    </row>
    <row r="49" spans="1:23" s="1" customFormat="1" x14ac:dyDescent="0.3">
      <c r="N49" s="20"/>
      <c r="O49" s="103"/>
      <c r="P49" s="103"/>
      <c r="Q49" s="103"/>
      <c r="R49" s="20"/>
      <c r="S49" s="22"/>
      <c r="T49" s="22"/>
      <c r="U49" s="18"/>
      <c r="V49" s="18"/>
      <c r="W49" s="18"/>
    </row>
    <row r="50" spans="1:23" s="1" customFormat="1" x14ac:dyDescent="0.3">
      <c r="N50" s="20"/>
      <c r="O50" s="103"/>
      <c r="P50" s="103"/>
      <c r="Q50" s="103"/>
      <c r="R50" s="20"/>
      <c r="S50" s="22"/>
      <c r="T50" s="22"/>
      <c r="U50" s="18"/>
      <c r="V50" s="18"/>
      <c r="W50" s="18"/>
    </row>
    <row r="51" spans="1:23" s="1" customFormat="1" x14ac:dyDescent="0.3">
      <c r="N51" s="20"/>
      <c r="O51" s="103"/>
      <c r="P51" s="103"/>
      <c r="Q51" s="103"/>
      <c r="R51" s="20"/>
      <c r="S51" s="22"/>
      <c r="T51" s="22"/>
      <c r="U51" s="18"/>
      <c r="V51" s="18"/>
      <c r="W51" s="18"/>
    </row>
    <row r="52" spans="1:23" s="1" customFormat="1" x14ac:dyDescent="0.3">
      <c r="N52" s="20"/>
      <c r="O52" s="103"/>
      <c r="P52" s="103"/>
      <c r="Q52" s="103"/>
      <c r="R52" s="20"/>
      <c r="S52" s="22"/>
      <c r="T52" s="22"/>
      <c r="U52" s="18"/>
      <c r="V52" s="18"/>
      <c r="W52" s="18"/>
    </row>
    <row r="53" spans="1:23" s="1" customFormat="1" x14ac:dyDescent="0.3">
      <c r="O53" s="22"/>
      <c r="P53" s="22"/>
      <c r="Q53" s="22"/>
      <c r="R53" s="22"/>
      <c r="S53" s="22"/>
      <c r="T53" s="22"/>
      <c r="U53" s="18"/>
      <c r="V53" s="18"/>
      <c r="W53" s="18"/>
    </row>
    <row r="54" spans="1:23" s="1" customFormat="1" ht="20.399999999999999" thickBot="1" x14ac:dyDescent="0.45">
      <c r="A54" s="285" t="s">
        <v>23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2"/>
      <c r="P54" s="22"/>
      <c r="Q54" s="22"/>
      <c r="R54" s="22"/>
      <c r="S54" s="22"/>
      <c r="T54" s="22"/>
      <c r="U54" s="18"/>
      <c r="V54" s="18"/>
      <c r="W54" s="18"/>
    </row>
    <row r="55" spans="1:23" s="1" customFormat="1" ht="24" thickTop="1" x14ac:dyDescent="0.3">
      <c r="A55" s="30"/>
      <c r="B55" s="70"/>
      <c r="C55" s="71" t="s">
        <v>27</v>
      </c>
      <c r="D55" s="71" t="s">
        <v>26</v>
      </c>
      <c r="E55" s="71" t="s">
        <v>25</v>
      </c>
      <c r="F55" s="295" t="s">
        <v>0</v>
      </c>
      <c r="G55" s="295"/>
      <c r="H55" s="295"/>
      <c r="N55" s="18"/>
      <c r="O55" s="18"/>
      <c r="P55" s="18"/>
      <c r="Q55" s="18"/>
      <c r="R55" s="18"/>
      <c r="S55" s="18"/>
      <c r="T55" s="18"/>
      <c r="U55" s="18"/>
      <c r="V55" s="18"/>
    </row>
    <row r="56" spans="1:23" s="1" customFormat="1" ht="15.75" customHeight="1" x14ac:dyDescent="0.3">
      <c r="A56" s="18"/>
      <c r="B56" s="22" t="s">
        <v>50</v>
      </c>
      <c r="C56" s="34">
        <f>O58</f>
        <v>644</v>
      </c>
      <c r="D56" s="34">
        <f t="shared" ref="D56:E56" si="0">P58</f>
        <v>879</v>
      </c>
      <c r="E56" s="34">
        <f t="shared" si="0"/>
        <v>445</v>
      </c>
      <c r="F56" s="56"/>
      <c r="G56" s="45"/>
      <c r="H56" s="296"/>
      <c r="I56" s="296"/>
      <c r="J56" s="296"/>
      <c r="K56" s="296"/>
      <c r="L56" s="296"/>
      <c r="N56" s="31"/>
      <c r="O56" s="32" t="s">
        <v>27</v>
      </c>
      <c r="P56" s="32" t="s">
        <v>136</v>
      </c>
      <c r="Q56" s="32" t="s">
        <v>25</v>
      </c>
      <c r="R56" s="22"/>
      <c r="S56" s="18"/>
      <c r="T56" s="18"/>
      <c r="U56" s="18"/>
      <c r="V56" s="18"/>
    </row>
    <row r="57" spans="1:23" s="1" customFormat="1" x14ac:dyDescent="0.3">
      <c r="A57" s="18"/>
      <c r="B57" s="22" t="s">
        <v>51</v>
      </c>
      <c r="C57" s="36">
        <f>O59</f>
        <v>7</v>
      </c>
      <c r="D57" s="36">
        <f t="shared" ref="D57:E57" si="1">P59</f>
        <v>5</v>
      </c>
      <c r="E57" s="36">
        <f t="shared" si="1"/>
        <v>0</v>
      </c>
      <c r="F57" s="42"/>
      <c r="G57" s="45"/>
      <c r="H57" s="296"/>
      <c r="I57" s="296"/>
      <c r="J57" s="296"/>
      <c r="K57" s="296"/>
      <c r="L57" s="296"/>
      <c r="N57" s="35" t="s">
        <v>52</v>
      </c>
      <c r="O57" s="36">
        <v>651</v>
      </c>
      <c r="P57" s="36">
        <v>884</v>
      </c>
      <c r="Q57" s="36">
        <v>445</v>
      </c>
      <c r="R57" s="22"/>
      <c r="S57" s="18"/>
      <c r="T57" s="18"/>
      <c r="U57" s="18"/>
      <c r="V57" s="18"/>
    </row>
    <row r="58" spans="1:23" s="1" customFormat="1" x14ac:dyDescent="0.3">
      <c r="A58" s="18"/>
      <c r="B58" s="22" t="s">
        <v>52</v>
      </c>
      <c r="C58" s="36">
        <f>O57</f>
        <v>651</v>
      </c>
      <c r="D58" s="36">
        <f>P57</f>
        <v>884</v>
      </c>
      <c r="E58" s="36">
        <f>Q57</f>
        <v>445</v>
      </c>
      <c r="F58" s="42"/>
      <c r="G58" s="45"/>
      <c r="H58" s="296"/>
      <c r="I58" s="296"/>
      <c r="J58" s="296"/>
      <c r="K58" s="296"/>
      <c r="L58" s="296"/>
      <c r="N58" s="33" t="s">
        <v>50</v>
      </c>
      <c r="O58" s="34">
        <f>O57-O59</f>
        <v>644</v>
      </c>
      <c r="P58" s="34">
        <f t="shared" ref="P58" si="2">P57-P59</f>
        <v>879</v>
      </c>
      <c r="Q58" s="34">
        <f>Q57-Q59</f>
        <v>445</v>
      </c>
      <c r="R58" s="22"/>
      <c r="S58" s="18"/>
      <c r="T58" s="18"/>
      <c r="U58" s="18"/>
      <c r="V58" s="18"/>
    </row>
    <row r="59" spans="1:23" s="1" customFormat="1" x14ac:dyDescent="0.3">
      <c r="A59" s="18"/>
      <c r="B59" s="22"/>
      <c r="C59" s="22" t="s">
        <v>1</v>
      </c>
      <c r="D59" s="22" t="s">
        <v>8</v>
      </c>
      <c r="E59" s="22" t="s">
        <v>54</v>
      </c>
      <c r="F59" s="42"/>
      <c r="G59" s="45"/>
      <c r="H59" s="296"/>
      <c r="I59" s="296"/>
      <c r="J59" s="296"/>
      <c r="K59" s="296"/>
      <c r="L59" s="296"/>
      <c r="N59" s="35" t="s">
        <v>51</v>
      </c>
      <c r="O59" s="36">
        <v>7</v>
      </c>
      <c r="P59" s="36">
        <v>5</v>
      </c>
      <c r="Q59" s="36">
        <v>0</v>
      </c>
      <c r="R59" s="22"/>
      <c r="S59" s="18"/>
      <c r="T59" s="18"/>
      <c r="U59" s="18"/>
      <c r="V59" s="18"/>
      <c r="W59" s="18"/>
    </row>
    <row r="60" spans="1:23" s="1" customFormat="1" x14ac:dyDescent="0.3">
      <c r="A60" s="18"/>
      <c r="B60" s="22" t="s">
        <v>50</v>
      </c>
      <c r="C60" s="29">
        <f>C56/C58</f>
        <v>0.989247311827957</v>
      </c>
      <c r="D60" s="29">
        <f>D56/D58</f>
        <v>0.99434389140271495</v>
      </c>
      <c r="E60" s="29">
        <f>E56/E58</f>
        <v>1</v>
      </c>
      <c r="F60" s="18"/>
      <c r="O60" s="18"/>
      <c r="P60" s="18"/>
      <c r="Q60" s="22"/>
      <c r="R60" s="22"/>
      <c r="S60" s="18"/>
      <c r="T60" s="18"/>
      <c r="U60" s="18"/>
      <c r="V60" s="18"/>
      <c r="W60" s="18"/>
    </row>
    <row r="61" spans="1:23" s="1" customFormat="1" x14ac:dyDescent="0.3">
      <c r="A61" s="18"/>
      <c r="B61" s="22" t="s">
        <v>51</v>
      </c>
      <c r="C61" s="29">
        <f>C57/C58</f>
        <v>1.0752688172043012E-2</v>
      </c>
      <c r="D61" s="29">
        <f>D57/D58</f>
        <v>5.6561085972850677E-3</v>
      </c>
      <c r="E61" s="29">
        <f>E57/E58</f>
        <v>0</v>
      </c>
      <c r="F61" s="18"/>
      <c r="S61" s="18"/>
      <c r="T61" s="18"/>
      <c r="U61" s="18"/>
      <c r="V61" s="18"/>
      <c r="W61" s="18"/>
    </row>
    <row r="62" spans="1:23" s="1" customFormat="1" x14ac:dyDescent="0.3">
      <c r="A62" s="18"/>
      <c r="B62" s="22"/>
      <c r="C62" s="22"/>
      <c r="D62" s="22"/>
      <c r="E62" s="22"/>
      <c r="F62" s="18"/>
      <c r="G62" s="44"/>
      <c r="S62" s="18"/>
      <c r="T62" s="18"/>
      <c r="U62" s="18"/>
      <c r="V62" s="18"/>
      <c r="W62" s="18"/>
    </row>
    <row r="63" spans="1:23" s="1" customFormat="1" x14ac:dyDescent="0.3">
      <c r="A63" s="18"/>
      <c r="B63" s="22"/>
      <c r="C63" s="22"/>
      <c r="D63" s="22"/>
      <c r="E63" s="22"/>
      <c r="F63" s="22"/>
      <c r="G63" s="45"/>
      <c r="H63" s="45"/>
      <c r="S63" s="18"/>
      <c r="T63" s="18"/>
      <c r="U63" s="18"/>
      <c r="V63" s="18"/>
      <c r="W63" s="18"/>
    </row>
    <row r="64" spans="1:23" s="1" customFormat="1" x14ac:dyDescent="0.3">
      <c r="A64" s="18"/>
      <c r="B64" s="22"/>
      <c r="C64" s="22"/>
      <c r="D64" s="22"/>
      <c r="E64" s="22"/>
      <c r="F64" s="22"/>
      <c r="G64" s="45"/>
      <c r="H64" s="45"/>
      <c r="K64" s="45"/>
      <c r="L64" s="45"/>
      <c r="S64" s="18"/>
      <c r="T64" s="18"/>
      <c r="U64" s="18"/>
      <c r="V64" s="18"/>
      <c r="W64" s="18"/>
    </row>
    <row r="65" spans="1:23" s="1" customFormat="1" x14ac:dyDescent="0.3">
      <c r="A65" s="18"/>
      <c r="B65" s="22"/>
      <c r="C65" s="22"/>
      <c r="D65" s="22"/>
      <c r="E65" s="22"/>
      <c r="F65" s="22"/>
      <c r="G65" s="45"/>
      <c r="H65" s="45"/>
      <c r="K65" s="45"/>
      <c r="L65" s="45"/>
      <c r="O65" s="18"/>
      <c r="P65" s="18"/>
      <c r="Q65" s="18"/>
      <c r="R65" s="18"/>
      <c r="S65" s="18"/>
      <c r="T65" s="18"/>
      <c r="U65" s="18"/>
      <c r="V65" s="18"/>
      <c r="W65" s="18"/>
    </row>
    <row r="66" spans="1:23" s="1" customFormat="1" x14ac:dyDescent="0.3">
      <c r="A66" s="18"/>
      <c r="B66" s="51"/>
      <c r="C66" s="52" t="s">
        <v>25</v>
      </c>
      <c r="D66" s="52" t="s">
        <v>26</v>
      </c>
      <c r="E66" s="52" t="s">
        <v>27</v>
      </c>
      <c r="F66" s="22"/>
      <c r="G66" s="45"/>
      <c r="H66" s="45"/>
      <c r="K66" s="45"/>
      <c r="L66" s="45"/>
      <c r="O66" s="18"/>
      <c r="P66" s="18"/>
      <c r="Q66" s="18"/>
      <c r="R66" s="18"/>
      <c r="S66" s="18"/>
      <c r="T66" s="18"/>
      <c r="U66" s="18"/>
      <c r="V66" s="18"/>
      <c r="W66" s="18"/>
    </row>
    <row r="67" spans="1:23" s="1" customFormat="1" x14ac:dyDescent="0.3">
      <c r="A67" s="42"/>
      <c r="B67" s="53" t="s">
        <v>53</v>
      </c>
      <c r="C67" s="54">
        <v>36164212.247311793</v>
      </c>
      <c r="D67" s="54">
        <v>38619911.742472038</v>
      </c>
      <c r="E67" s="54">
        <v>47421176.067276128</v>
      </c>
      <c r="F67" s="22"/>
      <c r="G67" s="45"/>
      <c r="H67" s="45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1" customFormat="1" x14ac:dyDescent="0.3">
      <c r="A68" s="42"/>
      <c r="B68" s="42"/>
      <c r="C68" s="18"/>
      <c r="D68" s="42"/>
      <c r="E68" s="42"/>
      <c r="G68" s="45"/>
      <c r="H68" s="45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1" customFormat="1" x14ac:dyDescent="0.3">
      <c r="A69" s="45"/>
      <c r="B69" s="45"/>
      <c r="D69" s="45"/>
      <c r="E69" s="45"/>
      <c r="G69" s="45"/>
      <c r="H69" s="45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1" customFormat="1" x14ac:dyDescent="0.3">
      <c r="A70" s="45"/>
      <c r="B70" s="45"/>
      <c r="D70" s="45"/>
      <c r="E70" s="45"/>
      <c r="G70" s="45"/>
      <c r="H70" s="45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18" customFormat="1" x14ac:dyDescent="0.3"/>
    <row r="72" spans="1:23" s="18" customFormat="1" ht="15" customHeight="1" x14ac:dyDescent="0.3">
      <c r="A72" s="20"/>
      <c r="B72" s="20" t="s">
        <v>1</v>
      </c>
      <c r="C72" s="20" t="s">
        <v>8</v>
      </c>
      <c r="D72" s="20" t="s">
        <v>9</v>
      </c>
      <c r="E72" s="20"/>
      <c r="H72" s="297"/>
      <c r="I72" s="297"/>
      <c r="J72" s="297"/>
      <c r="K72" s="297"/>
      <c r="L72" s="297"/>
    </row>
    <row r="73" spans="1:23" s="18" customFormat="1" x14ac:dyDescent="0.3">
      <c r="A73" s="20" t="s">
        <v>55</v>
      </c>
      <c r="B73" s="94">
        <v>11.26</v>
      </c>
      <c r="C73" s="94">
        <v>15.07</v>
      </c>
      <c r="D73" s="94">
        <v>10.39</v>
      </c>
      <c r="E73" s="20"/>
      <c r="H73" s="297"/>
      <c r="I73" s="297"/>
      <c r="J73" s="297"/>
      <c r="K73" s="297"/>
      <c r="L73" s="297"/>
    </row>
    <row r="74" spans="1:23" s="18" customFormat="1" x14ac:dyDescent="0.3">
      <c r="A74" s="20" t="s">
        <v>56</v>
      </c>
      <c r="B74" s="94">
        <v>73.95</v>
      </c>
      <c r="C74" s="94">
        <v>83.18</v>
      </c>
      <c r="D74" s="94">
        <v>73.150000000000006</v>
      </c>
      <c r="E74" s="20"/>
      <c r="H74" s="297"/>
      <c r="I74" s="297"/>
      <c r="J74" s="297"/>
      <c r="K74" s="297"/>
      <c r="L74" s="297"/>
    </row>
    <row r="75" spans="1:23" s="18" customFormat="1" x14ac:dyDescent="0.3">
      <c r="A75" s="20"/>
      <c r="B75" s="20"/>
      <c r="C75" s="20"/>
      <c r="D75" s="20"/>
      <c r="E75" s="20"/>
      <c r="H75" s="297"/>
      <c r="I75" s="297"/>
      <c r="J75" s="297"/>
      <c r="K75" s="297"/>
      <c r="L75" s="297"/>
    </row>
    <row r="76" spans="1:23" s="18" customFormat="1" x14ac:dyDescent="0.3">
      <c r="A76" s="20"/>
      <c r="B76" s="20"/>
      <c r="C76" s="20"/>
      <c r="D76" s="20"/>
      <c r="E76" s="20"/>
      <c r="H76" s="297"/>
      <c r="I76" s="297"/>
      <c r="J76" s="297"/>
      <c r="K76" s="297"/>
      <c r="L76" s="297"/>
    </row>
    <row r="77" spans="1:23" s="18" customFormat="1" x14ac:dyDescent="0.3">
      <c r="H77" s="297"/>
      <c r="I77" s="297"/>
      <c r="J77" s="297"/>
      <c r="K77" s="297"/>
      <c r="L77" s="297"/>
    </row>
    <row r="78" spans="1:23" s="18" customFormat="1" x14ac:dyDescent="0.3">
      <c r="H78" s="297"/>
      <c r="I78" s="297"/>
      <c r="J78" s="297"/>
      <c r="K78" s="297"/>
      <c r="L78" s="297"/>
    </row>
    <row r="79" spans="1:23" s="18" customFormat="1" x14ac:dyDescent="0.3">
      <c r="H79" s="297"/>
      <c r="I79" s="297"/>
      <c r="J79" s="297"/>
      <c r="K79" s="297"/>
      <c r="L79" s="297"/>
    </row>
    <row r="80" spans="1:23" s="1" customFormat="1" ht="16.2" x14ac:dyDescent="0.3">
      <c r="A80" s="18"/>
      <c r="B80" s="18"/>
      <c r="C80" s="18"/>
      <c r="D80" s="18"/>
      <c r="E80" s="18"/>
      <c r="F80" s="18"/>
      <c r="G80" s="18"/>
      <c r="H80" s="76"/>
      <c r="I80" s="76"/>
      <c r="J80" s="76"/>
      <c r="K80" s="76"/>
      <c r="L80" s="76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1" customFormat="1" x14ac:dyDescent="0.3">
      <c r="A81" s="18"/>
      <c r="B81" s="18"/>
      <c r="C81" s="18"/>
      <c r="D81" s="18"/>
      <c r="E81" s="18"/>
      <c r="F81" s="18"/>
      <c r="G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1" customFormat="1" x14ac:dyDescent="0.3">
      <c r="A82" s="18"/>
      <c r="B82" s="18"/>
      <c r="C82" s="18"/>
      <c r="D82" s="18"/>
      <c r="E82" s="18"/>
      <c r="F82" s="18"/>
      <c r="G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1" customFormat="1" x14ac:dyDescent="0.3">
      <c r="A83" s="18"/>
      <c r="B83" s="18"/>
      <c r="C83" s="18"/>
      <c r="D83" s="18"/>
      <c r="E83" s="18"/>
      <c r="F83" s="18"/>
      <c r="G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s="1" customFormat="1" x14ac:dyDescent="0.3">
      <c r="A84" s="18"/>
      <c r="B84" s="18"/>
      <c r="C84" s="18"/>
      <c r="D84" s="18"/>
      <c r="E84" s="18"/>
      <c r="F84" s="18"/>
      <c r="G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s="1" customFormat="1" x14ac:dyDescent="0.3">
      <c r="A85" s="18"/>
      <c r="B85" s="18"/>
      <c r="C85" s="18"/>
      <c r="D85" s="18"/>
      <c r="E85" s="18"/>
      <c r="F85" s="18"/>
      <c r="G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s="1" customFormat="1" x14ac:dyDescent="0.3">
      <c r="O86" s="18"/>
      <c r="P86" s="18"/>
      <c r="Q86" s="18"/>
      <c r="R86" s="18"/>
      <c r="S86" s="27"/>
      <c r="T86" s="18"/>
      <c r="U86" s="18"/>
      <c r="V86" s="18"/>
      <c r="W86" s="18"/>
    </row>
    <row r="87" spans="1:23" s="18" customFormat="1" x14ac:dyDescent="0.3"/>
    <row r="88" spans="1:23" s="18" customFormat="1" ht="20.399999999999999" thickBot="1" x14ac:dyDescent="0.45">
      <c r="A88" s="251" t="s">
        <v>98</v>
      </c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N88" s="251"/>
    </row>
    <row r="89" spans="1:23" s="20" customFormat="1" ht="15" thickTop="1" x14ac:dyDescent="0.3"/>
    <row r="90" spans="1:23" s="20" customFormat="1" x14ac:dyDescent="0.3"/>
    <row r="91" spans="1:23" s="20" customFormat="1" x14ac:dyDescent="0.3">
      <c r="B91" s="213" t="s">
        <v>177</v>
      </c>
      <c r="D91" s="20" t="s">
        <v>178</v>
      </c>
      <c r="F91" s="20" t="s">
        <v>179</v>
      </c>
    </row>
    <row r="92" spans="1:23" s="20" customFormat="1" x14ac:dyDescent="0.3">
      <c r="A92" s="20" t="s">
        <v>5</v>
      </c>
      <c r="B92" s="28">
        <v>0.29070000000000001</v>
      </c>
      <c r="C92" s="20" t="s">
        <v>5</v>
      </c>
      <c r="D92" s="28">
        <v>0.51500000000000001</v>
      </c>
      <c r="E92" s="20" t="s">
        <v>5</v>
      </c>
      <c r="F92" s="28">
        <v>0.39219999999999999</v>
      </c>
    </row>
    <row r="93" spans="1:23" s="20" customFormat="1" x14ac:dyDescent="0.3">
      <c r="A93" s="20" t="s">
        <v>28</v>
      </c>
      <c r="B93" s="28">
        <v>0.32800000000000001</v>
      </c>
      <c r="C93" s="20" t="s">
        <v>28</v>
      </c>
      <c r="D93" s="28">
        <v>0.2132</v>
      </c>
      <c r="E93" s="20" t="s">
        <v>28</v>
      </c>
      <c r="F93" s="28">
        <v>0.30409999999999998</v>
      </c>
    </row>
    <row r="94" spans="1:23" s="20" customFormat="1" x14ac:dyDescent="0.3">
      <c r="A94" s="20" t="s">
        <v>29</v>
      </c>
      <c r="B94" s="28">
        <v>0.314</v>
      </c>
      <c r="C94" s="20" t="s">
        <v>29</v>
      </c>
      <c r="D94" s="28">
        <v>0.23499999999999999</v>
      </c>
      <c r="E94" s="20" t="s">
        <v>29</v>
      </c>
      <c r="F94" s="28">
        <v>0.23960000000000001</v>
      </c>
    </row>
    <row r="95" spans="1:23" s="20" customFormat="1" x14ac:dyDescent="0.3">
      <c r="A95" s="20" t="s">
        <v>30</v>
      </c>
      <c r="B95" s="28">
        <v>6.7199999999999996E-2</v>
      </c>
      <c r="C95" s="20" t="s">
        <v>30</v>
      </c>
      <c r="D95" s="28">
        <v>3.6700000000000003E-2</v>
      </c>
      <c r="E95" s="20" t="s">
        <v>30</v>
      </c>
      <c r="F95" s="28">
        <v>6.4100000000000004E-2</v>
      </c>
    </row>
    <row r="96" spans="1:23" s="20" customFormat="1" x14ac:dyDescent="0.3">
      <c r="B96" s="20" t="s">
        <v>180</v>
      </c>
      <c r="D96" s="20" t="s">
        <v>181</v>
      </c>
      <c r="F96" s="20" t="s">
        <v>182</v>
      </c>
      <c r="G96" s="28"/>
    </row>
    <row r="97" spans="1:7" s="20" customFormat="1" x14ac:dyDescent="0.3">
      <c r="A97" s="20" t="s">
        <v>5</v>
      </c>
      <c r="B97" s="28">
        <v>0.2087</v>
      </c>
      <c r="C97" s="20" t="s">
        <v>5</v>
      </c>
      <c r="D97" s="28">
        <v>0.20250000000000001</v>
      </c>
      <c r="E97" s="20" t="s">
        <v>5</v>
      </c>
      <c r="F97" s="28">
        <v>0.20499999999999999</v>
      </c>
      <c r="G97" s="214"/>
    </row>
    <row r="98" spans="1:7" s="20" customFormat="1" x14ac:dyDescent="0.3">
      <c r="A98" s="20" t="s">
        <v>28</v>
      </c>
      <c r="B98" s="28">
        <v>0.25380000000000003</v>
      </c>
      <c r="C98" s="20" t="s">
        <v>28</v>
      </c>
      <c r="D98" s="28">
        <v>0.23519999999999999</v>
      </c>
      <c r="E98" s="20" t="s">
        <v>28</v>
      </c>
      <c r="F98" s="28">
        <v>0.25419999999999998</v>
      </c>
      <c r="G98" s="214"/>
    </row>
    <row r="99" spans="1:7" s="20" customFormat="1" x14ac:dyDescent="0.3">
      <c r="A99" s="20" t="s">
        <v>29</v>
      </c>
      <c r="B99" s="28">
        <v>0.53369999999999995</v>
      </c>
      <c r="C99" s="20" t="s">
        <v>29</v>
      </c>
      <c r="D99" s="28">
        <v>0.50449999999999995</v>
      </c>
      <c r="E99" s="20" t="s">
        <v>29</v>
      </c>
      <c r="F99" s="28">
        <v>0.43080000000000002</v>
      </c>
    </row>
    <row r="100" spans="1:7" s="20" customFormat="1" x14ac:dyDescent="0.3">
      <c r="A100" s="20" t="s">
        <v>30</v>
      </c>
      <c r="B100" s="28">
        <v>3.8999999999999998E-3</v>
      </c>
      <c r="C100" s="20" t="s">
        <v>30</v>
      </c>
      <c r="D100" s="28">
        <v>5.7700000000000001E-2</v>
      </c>
      <c r="E100" s="20" t="s">
        <v>30</v>
      </c>
      <c r="F100" s="28">
        <v>0.1101</v>
      </c>
    </row>
    <row r="101" spans="1:7" s="20" customFormat="1" x14ac:dyDescent="0.3"/>
    <row r="102" spans="1:7" s="20" customFormat="1" x14ac:dyDescent="0.3"/>
    <row r="103" spans="1:7" s="18" customFormat="1" x14ac:dyDescent="0.3">
      <c r="A103" s="38"/>
    </row>
    <row r="104" spans="1:7" s="18" customFormat="1" x14ac:dyDescent="0.3">
      <c r="A104" s="38" t="s">
        <v>281</v>
      </c>
    </row>
    <row r="105" spans="1:7" s="18" customFormat="1" x14ac:dyDescent="0.3"/>
    <row r="106" spans="1:7" s="18" customFormat="1" x14ac:dyDescent="0.3"/>
    <row r="107" spans="1:7" s="18" customFormat="1" x14ac:dyDescent="0.3"/>
    <row r="108" spans="1:7" s="18" customFormat="1" x14ac:dyDescent="0.3"/>
    <row r="109" spans="1:7" s="18" customFormat="1" x14ac:dyDescent="0.3"/>
    <row r="110" spans="1:7" s="18" customFormat="1" x14ac:dyDescent="0.3"/>
    <row r="111" spans="1:7" s="18" customFormat="1" x14ac:dyDescent="0.3"/>
    <row r="112" spans="1:7" s="18" customFormat="1" x14ac:dyDescent="0.3"/>
    <row r="113" spans="1:15" s="18" customFormat="1" x14ac:dyDescent="0.3"/>
    <row r="114" spans="1:15" s="18" customFormat="1" x14ac:dyDescent="0.3"/>
    <row r="115" spans="1:15" s="18" customFormat="1" x14ac:dyDescent="0.3"/>
    <row r="116" spans="1:15" s="18" customFormat="1" x14ac:dyDescent="0.3"/>
    <row r="117" spans="1:15" s="18" customFormat="1" x14ac:dyDescent="0.3"/>
    <row r="118" spans="1:15" s="18" customFormat="1" x14ac:dyDescent="0.3"/>
    <row r="119" spans="1:15" s="18" customFormat="1" x14ac:dyDescent="0.3"/>
    <row r="120" spans="1:15" s="18" customFormat="1" x14ac:dyDescent="0.3"/>
    <row r="121" spans="1:15" s="18" customFormat="1" x14ac:dyDescent="0.3"/>
    <row r="122" spans="1:15" s="18" customFormat="1" ht="20.399999999999999" thickBot="1" x14ac:dyDescent="0.45">
      <c r="A122" s="251" t="s">
        <v>99</v>
      </c>
      <c r="B122" s="251"/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</row>
    <row r="123" spans="1:15" s="18" customFormat="1" ht="15" thickTop="1" x14ac:dyDescent="0.3">
      <c r="A123" s="25"/>
      <c r="B123" s="25"/>
      <c r="C123" s="25"/>
      <c r="D123" s="25"/>
      <c r="E123" s="25"/>
      <c r="F123" s="25"/>
      <c r="G123" s="25"/>
      <c r="H123" s="22"/>
      <c r="I123" s="22"/>
      <c r="J123" s="22"/>
      <c r="K123" s="22"/>
      <c r="L123" s="22"/>
      <c r="M123" s="22"/>
      <c r="N123" s="22"/>
      <c r="O123" s="22"/>
    </row>
    <row r="124" spans="1:15" s="18" customFormat="1" x14ac:dyDescent="0.3">
      <c r="A124" s="25"/>
      <c r="B124" s="25"/>
      <c r="C124" s="25"/>
      <c r="D124" s="25"/>
      <c r="E124" s="25"/>
      <c r="H124" s="22"/>
      <c r="I124" s="22"/>
      <c r="J124" s="22"/>
    </row>
    <row r="125" spans="1:15" s="18" customFormat="1" x14ac:dyDescent="0.3">
      <c r="A125" s="25"/>
      <c r="B125" s="25" t="s">
        <v>103</v>
      </c>
      <c r="C125" s="25"/>
      <c r="D125" s="25" t="s">
        <v>101</v>
      </c>
      <c r="E125" s="25"/>
      <c r="F125" s="18" t="s">
        <v>102</v>
      </c>
      <c r="H125" s="22"/>
      <c r="I125" s="22"/>
      <c r="J125" s="22"/>
    </row>
    <row r="126" spans="1:15" s="18" customFormat="1" x14ac:dyDescent="0.3">
      <c r="A126" s="25" t="s">
        <v>5</v>
      </c>
      <c r="B126" s="28">
        <v>0.75890000000000002</v>
      </c>
      <c r="C126" s="25" t="s">
        <v>5</v>
      </c>
      <c r="D126" s="28">
        <v>0.88070000000000004</v>
      </c>
      <c r="E126" s="25" t="s">
        <v>5</v>
      </c>
      <c r="F126" s="28">
        <v>0</v>
      </c>
      <c r="G126" s="20"/>
      <c r="H126" s="22"/>
      <c r="I126" s="22"/>
      <c r="J126" s="22"/>
    </row>
    <row r="127" spans="1:15" s="18" customFormat="1" x14ac:dyDescent="0.3">
      <c r="A127" s="25" t="s">
        <v>28</v>
      </c>
      <c r="B127" s="28">
        <v>0.20019999999999999</v>
      </c>
      <c r="C127" s="25" t="s">
        <v>28</v>
      </c>
      <c r="D127" s="28">
        <v>0.1193</v>
      </c>
      <c r="E127" s="25" t="s">
        <v>28</v>
      </c>
      <c r="F127" s="28">
        <v>0</v>
      </c>
      <c r="G127" s="20"/>
      <c r="H127" s="22"/>
      <c r="I127" s="22"/>
      <c r="J127" s="22"/>
    </row>
    <row r="128" spans="1:15" s="18" customFormat="1" x14ac:dyDescent="0.3">
      <c r="A128" s="25" t="s">
        <v>29</v>
      </c>
      <c r="B128" s="28">
        <v>4.0899999999999999E-2</v>
      </c>
      <c r="C128" s="25" t="s">
        <v>29</v>
      </c>
      <c r="D128" s="28">
        <v>0</v>
      </c>
      <c r="E128" s="25" t="s">
        <v>29</v>
      </c>
      <c r="F128" s="28">
        <v>0</v>
      </c>
      <c r="G128" s="20"/>
      <c r="H128" s="22"/>
      <c r="I128" s="22"/>
      <c r="J128" s="22"/>
    </row>
    <row r="129" spans="1:15" s="18" customFormat="1" x14ac:dyDescent="0.3">
      <c r="A129" s="25"/>
      <c r="B129" s="25"/>
      <c r="C129" s="25"/>
      <c r="D129" s="25"/>
      <c r="E129" s="25"/>
      <c r="F129" s="20"/>
      <c r="G129" s="20"/>
      <c r="H129" s="22"/>
      <c r="I129" s="22"/>
      <c r="J129" s="22"/>
    </row>
    <row r="130" spans="1:15" s="18" customFormat="1" x14ac:dyDescent="0.3">
      <c r="A130" s="25"/>
      <c r="B130" s="25"/>
      <c r="C130" s="25"/>
      <c r="D130" s="25"/>
      <c r="E130" s="25"/>
      <c r="F130" s="25"/>
      <c r="G130" s="25"/>
      <c r="H130" s="22"/>
      <c r="I130" s="22"/>
      <c r="J130" s="22"/>
    </row>
    <row r="131" spans="1:15" s="18" customFormat="1" x14ac:dyDescent="0.3">
      <c r="H131" s="22"/>
      <c r="I131" s="22"/>
      <c r="J131" s="22"/>
    </row>
    <row r="132" spans="1:15" s="18" customFormat="1" x14ac:dyDescent="0.3">
      <c r="C132" s="22"/>
      <c r="D132" s="22"/>
      <c r="E132" s="22"/>
      <c r="F132" s="22"/>
      <c r="G132" s="22"/>
      <c r="H132" s="22"/>
      <c r="I132" s="22"/>
      <c r="J132" s="22"/>
    </row>
    <row r="133" spans="1:15" s="18" customFormat="1" x14ac:dyDescent="0.3">
      <c r="C133" s="22"/>
      <c r="D133" s="22"/>
      <c r="E133" s="22"/>
      <c r="F133" s="22"/>
      <c r="G133" s="22"/>
      <c r="H133" s="22"/>
      <c r="I133" s="22"/>
      <c r="J133" s="22"/>
    </row>
    <row r="134" spans="1:15" s="18" customForma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s="18" customForma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s="18" customFormat="1" x14ac:dyDescent="0.3"/>
    <row r="137" spans="1:15" s="18" customFormat="1" x14ac:dyDescent="0.3"/>
    <row r="138" spans="1:15" s="18" customFormat="1" x14ac:dyDescent="0.3">
      <c r="A138" s="38" t="s">
        <v>203</v>
      </c>
    </row>
    <row r="139" spans="1:15" s="18" customFormat="1" ht="20.399999999999999" thickBot="1" x14ac:dyDescent="0.45">
      <c r="A139" s="251" t="s">
        <v>58</v>
      </c>
      <c r="B139" s="251"/>
      <c r="C139" s="251"/>
      <c r="D139" s="251"/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18" t="s">
        <v>57</v>
      </c>
    </row>
    <row r="140" spans="1:15" s="20" customFormat="1" ht="15" thickTop="1" x14ac:dyDescent="0.3"/>
    <row r="141" spans="1:15" s="20" customFormat="1" x14ac:dyDescent="0.3"/>
    <row r="142" spans="1:15" s="20" customFormat="1" x14ac:dyDescent="0.3"/>
    <row r="143" spans="1:15" s="20" customFormat="1" x14ac:dyDescent="0.3"/>
    <row r="144" spans="1:15" s="20" customFormat="1" x14ac:dyDescent="0.3"/>
    <row r="145" spans="1:20" s="20" customFormat="1" x14ac:dyDescent="0.3"/>
    <row r="146" spans="1:20" s="20" customFormat="1" x14ac:dyDescent="0.3">
      <c r="C146" s="20" t="s">
        <v>183</v>
      </c>
      <c r="E146" s="20" t="s">
        <v>184</v>
      </c>
      <c r="G146" s="20" t="s">
        <v>185</v>
      </c>
    </row>
    <row r="147" spans="1:20" s="20" customFormat="1" x14ac:dyDescent="0.3">
      <c r="B147" s="20" t="s">
        <v>2</v>
      </c>
      <c r="C147" s="28">
        <v>1</v>
      </c>
      <c r="D147" s="20" t="s">
        <v>2</v>
      </c>
      <c r="E147" s="28">
        <v>0.1018</v>
      </c>
      <c r="F147" s="20" t="s">
        <v>2</v>
      </c>
      <c r="G147" s="28">
        <v>0.12139999999999999</v>
      </c>
    </row>
    <row r="148" spans="1:20" s="20" customFormat="1" x14ac:dyDescent="0.3">
      <c r="B148" s="20" t="s">
        <v>92</v>
      </c>
      <c r="C148" s="28">
        <v>0</v>
      </c>
      <c r="D148" s="20" t="s">
        <v>92</v>
      </c>
      <c r="E148" s="28">
        <v>0.41360000000000002</v>
      </c>
      <c r="F148" s="20" t="s">
        <v>92</v>
      </c>
      <c r="G148" s="28">
        <v>0.45550000000000002</v>
      </c>
    </row>
    <row r="149" spans="1:20" s="20" customFormat="1" x14ac:dyDescent="0.3">
      <c r="B149" s="20" t="s">
        <v>142</v>
      </c>
      <c r="C149" s="28">
        <v>0</v>
      </c>
      <c r="D149" s="20" t="s">
        <v>142</v>
      </c>
      <c r="E149" s="28">
        <v>0.48380000000000001</v>
      </c>
      <c r="F149" s="20" t="s">
        <v>142</v>
      </c>
      <c r="G149" s="28">
        <v>0.41920000000000002</v>
      </c>
    </row>
    <row r="150" spans="1:20" s="20" customFormat="1" ht="19.8" x14ac:dyDescent="0.3">
      <c r="A150" s="215"/>
      <c r="F150" s="243" t="s">
        <v>273</v>
      </c>
      <c r="G150" s="28">
        <v>3.8E-3</v>
      </c>
      <c r="H150" s="215"/>
      <c r="I150" s="215"/>
      <c r="J150" s="215"/>
      <c r="K150" s="215"/>
      <c r="L150" s="215"/>
      <c r="M150" s="215"/>
      <c r="N150" s="215"/>
      <c r="S150" s="215"/>
      <c r="T150" s="215"/>
    </row>
    <row r="151" spans="1:20" s="20" customFormat="1" x14ac:dyDescent="0.3"/>
    <row r="152" spans="1:20" s="20" customFormat="1" x14ac:dyDescent="0.3"/>
    <row r="153" spans="1:20" s="20" customFormat="1" x14ac:dyDescent="0.3"/>
    <row r="154" spans="1:20" s="20" customFormat="1" x14ac:dyDescent="0.3"/>
    <row r="155" spans="1:20" s="20" customFormat="1" x14ac:dyDescent="0.3">
      <c r="A155" s="160"/>
    </row>
    <row r="156" spans="1:20" s="20" customFormat="1" x14ac:dyDescent="0.3"/>
    <row r="157" spans="1:20" s="18" customFormat="1" x14ac:dyDescent="0.3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20" s="18" customFormat="1" ht="20.399999999999999" thickBot="1" x14ac:dyDescent="0.45">
      <c r="A158" s="251" t="s">
        <v>59</v>
      </c>
      <c r="B158" s="251"/>
      <c r="C158" s="251"/>
      <c r="D158" s="251"/>
      <c r="E158" s="251"/>
      <c r="F158" s="251"/>
      <c r="G158" s="251"/>
      <c r="H158" s="251"/>
      <c r="I158" s="251"/>
      <c r="J158" s="251"/>
      <c r="K158" s="251"/>
      <c r="L158" s="251"/>
      <c r="M158" s="251"/>
      <c r="N158" s="251"/>
    </row>
    <row r="159" spans="1:20" s="20" customFormat="1" ht="17.25" customHeight="1" thickTop="1" x14ac:dyDescent="0.3"/>
    <row r="160" spans="1:20" s="20" customFormat="1" x14ac:dyDescent="0.3"/>
    <row r="161" spans="1:14" s="20" customFormat="1" x14ac:dyDescent="0.3"/>
    <row r="162" spans="1:14" s="20" customFormat="1" x14ac:dyDescent="0.3"/>
    <row r="163" spans="1:14" s="20" customFormat="1" x14ac:dyDescent="0.3">
      <c r="B163" s="20" t="s">
        <v>1</v>
      </c>
      <c r="D163" s="20" t="s">
        <v>8</v>
      </c>
      <c r="F163" s="20" t="s">
        <v>9</v>
      </c>
    </row>
    <row r="164" spans="1:14" s="20" customFormat="1" x14ac:dyDescent="0.3">
      <c r="A164" s="20" t="s">
        <v>37</v>
      </c>
      <c r="B164" s="135">
        <v>0.38879999999999998</v>
      </c>
      <c r="C164" s="20" t="s">
        <v>37</v>
      </c>
      <c r="D164" s="28">
        <v>0.44590000000000002</v>
      </c>
      <c r="E164" s="20" t="s">
        <v>37</v>
      </c>
      <c r="F164" s="135">
        <v>0.50370000000000004</v>
      </c>
    </row>
    <row r="165" spans="1:14" s="20" customFormat="1" x14ac:dyDescent="0.3">
      <c r="A165" s="20" t="s">
        <v>38</v>
      </c>
      <c r="B165" s="135">
        <v>0.60019999999999996</v>
      </c>
      <c r="C165" s="20" t="s">
        <v>38</v>
      </c>
      <c r="D165" s="28">
        <v>0.54659999999999997</v>
      </c>
      <c r="E165" s="20" t="s">
        <v>38</v>
      </c>
      <c r="F165" s="135">
        <v>0.49199999999999999</v>
      </c>
    </row>
    <row r="166" spans="1:14" s="20" customFormat="1" x14ac:dyDescent="0.3">
      <c r="A166" s="20" t="s">
        <v>39</v>
      </c>
      <c r="B166" s="135">
        <v>1.04E-2</v>
      </c>
      <c r="C166" s="20" t="s">
        <v>39</v>
      </c>
      <c r="D166" s="28">
        <v>7.1999999999999998E-3</v>
      </c>
      <c r="E166" s="20" t="s">
        <v>39</v>
      </c>
      <c r="F166" s="135">
        <v>4.3E-3</v>
      </c>
    </row>
    <row r="167" spans="1:14" s="20" customFormat="1" x14ac:dyDescent="0.3">
      <c r="A167" s="20" t="s">
        <v>40</v>
      </c>
      <c r="B167" s="135">
        <v>5.9999999999999995E-4</v>
      </c>
      <c r="C167" s="20" t="s">
        <v>40</v>
      </c>
      <c r="D167" s="28">
        <v>2.0000000000000001E-4</v>
      </c>
      <c r="E167" s="20" t="s">
        <v>40</v>
      </c>
      <c r="F167" s="135">
        <v>0</v>
      </c>
    </row>
    <row r="168" spans="1:14" s="20" customFormat="1" x14ac:dyDescent="0.3"/>
    <row r="169" spans="1:14" s="20" customFormat="1" x14ac:dyDescent="0.3"/>
    <row r="170" spans="1:14" s="20" customFormat="1" x14ac:dyDescent="0.3"/>
    <row r="171" spans="1:14" s="20" customFormat="1" x14ac:dyDescent="0.3"/>
    <row r="172" spans="1:14" s="20" customFormat="1" x14ac:dyDescent="0.3"/>
    <row r="173" spans="1:14" s="20" customFormat="1" x14ac:dyDescent="0.3"/>
    <row r="174" spans="1:14" s="20" customFormat="1" x14ac:dyDescent="0.3"/>
    <row r="175" spans="1:14" s="20" customFormat="1" x14ac:dyDescent="0.3">
      <c r="A175" s="160"/>
    </row>
    <row r="176" spans="1:14" s="18" customFormat="1" ht="20.399999999999999" thickBot="1" x14ac:dyDescent="0.45">
      <c r="A176" s="251" t="s">
        <v>274</v>
      </c>
      <c r="B176" s="251"/>
      <c r="C176" s="251"/>
      <c r="D176" s="251"/>
      <c r="E176" s="251"/>
      <c r="F176" s="251"/>
      <c r="G176" s="251"/>
      <c r="H176" s="251"/>
      <c r="I176" s="251"/>
      <c r="J176" s="251"/>
      <c r="K176" s="251"/>
      <c r="L176" s="251"/>
      <c r="M176" s="251"/>
      <c r="N176" s="251"/>
    </row>
    <row r="177" spans="1:14" s="18" customFormat="1" ht="15" thickTop="1" x14ac:dyDescent="0.3"/>
    <row r="178" spans="1:14" s="18" customFormat="1" x14ac:dyDescent="0.3"/>
    <row r="179" spans="1:14" s="18" customFormat="1" x14ac:dyDescent="0.3">
      <c r="A179" s="25"/>
      <c r="B179" s="25"/>
      <c r="C179" s="25"/>
      <c r="D179" s="25"/>
      <c r="E179" s="25"/>
      <c r="F179" s="25"/>
      <c r="G179" s="25"/>
      <c r="H179" s="40"/>
    </row>
    <row r="180" spans="1:14" s="18" customFormat="1" x14ac:dyDescent="0.3">
      <c r="A180" s="25"/>
      <c r="B180" s="25" t="s">
        <v>1</v>
      </c>
      <c r="C180" s="25" t="s">
        <v>8</v>
      </c>
      <c r="D180" s="25" t="s">
        <v>9</v>
      </c>
      <c r="E180" s="25"/>
      <c r="F180" s="25"/>
      <c r="G180" s="25"/>
      <c r="H180" s="40"/>
    </row>
    <row r="181" spans="1:14" s="18" customFormat="1" x14ac:dyDescent="0.3">
      <c r="A181" s="25" t="s">
        <v>186</v>
      </c>
      <c r="B181" s="129">
        <v>0.44319999999999998</v>
      </c>
      <c r="C181" s="129">
        <v>0.49180000000000001</v>
      </c>
      <c r="D181" s="129">
        <v>0</v>
      </c>
      <c r="E181" s="25"/>
      <c r="F181" s="25"/>
      <c r="G181" s="25"/>
    </row>
    <row r="182" spans="1:14" s="18" customFormat="1" x14ac:dyDescent="0.3">
      <c r="A182" s="25" t="s">
        <v>60</v>
      </c>
      <c r="B182" s="129">
        <v>0.39379999999999998</v>
      </c>
      <c r="C182" s="129">
        <v>0.4138</v>
      </c>
      <c r="D182" s="129">
        <v>0</v>
      </c>
      <c r="E182" s="25"/>
      <c r="F182" s="25"/>
      <c r="G182" s="25"/>
      <c r="H182" s="20"/>
      <c r="I182" s="20"/>
      <c r="J182" s="20"/>
      <c r="K182" s="20"/>
      <c r="L182" s="20"/>
      <c r="M182" s="20"/>
      <c r="N182" s="20"/>
    </row>
    <row r="183" spans="1:14" s="18" customFormat="1" x14ac:dyDescent="0.3">
      <c r="A183" s="25" t="s">
        <v>61</v>
      </c>
      <c r="B183" s="129">
        <v>0.16300000000000001</v>
      </c>
      <c r="C183" s="129">
        <v>9.4399999999999998E-2</v>
      </c>
      <c r="D183" s="129">
        <v>0</v>
      </c>
      <c r="E183" s="25"/>
      <c r="F183" s="25"/>
      <c r="G183" s="25"/>
      <c r="H183" s="20" t="s">
        <v>1</v>
      </c>
      <c r="I183" s="20" t="s">
        <v>8</v>
      </c>
      <c r="J183" s="20" t="s">
        <v>9</v>
      </c>
      <c r="K183" s="20"/>
      <c r="L183" s="20"/>
      <c r="M183" s="20"/>
      <c r="N183" s="20"/>
    </row>
    <row r="184" spans="1:14" s="18" customFormat="1" x14ac:dyDescent="0.3">
      <c r="A184" s="25"/>
      <c r="B184" s="25"/>
      <c r="C184" s="25"/>
      <c r="D184" s="25"/>
      <c r="E184" s="25"/>
      <c r="F184" s="25"/>
      <c r="G184" s="25"/>
      <c r="H184" s="25">
        <v>18.63</v>
      </c>
      <c r="I184" s="25">
        <v>16.5</v>
      </c>
      <c r="J184" s="25">
        <v>16.5</v>
      </c>
      <c r="K184" s="20"/>
      <c r="L184" s="20"/>
      <c r="M184" s="20"/>
      <c r="N184" s="20"/>
    </row>
    <row r="185" spans="1:14" s="18" customFormat="1" x14ac:dyDescent="0.3">
      <c r="B185" s="25"/>
      <c r="C185" s="25"/>
      <c r="D185" s="25"/>
      <c r="E185" s="25"/>
      <c r="F185" s="25"/>
      <c r="G185" s="25"/>
      <c r="H185" s="20"/>
      <c r="I185" s="20"/>
      <c r="J185" s="20"/>
      <c r="K185" s="20"/>
      <c r="L185" s="20"/>
      <c r="M185" s="20"/>
      <c r="N185" s="20"/>
    </row>
    <row r="186" spans="1:14" s="18" customFormat="1" x14ac:dyDescent="0.3">
      <c r="B186" s="25"/>
      <c r="C186" s="25"/>
      <c r="D186" s="25"/>
      <c r="E186" s="25"/>
      <c r="F186" s="25"/>
      <c r="G186" s="25"/>
      <c r="H186" s="20"/>
      <c r="I186" s="20"/>
      <c r="J186" s="20"/>
      <c r="K186" s="20"/>
      <c r="L186" s="20"/>
      <c r="M186" s="20"/>
      <c r="N186" s="20"/>
    </row>
    <row r="187" spans="1:14" s="18" customFormat="1" x14ac:dyDescent="0.3">
      <c r="B187" s="25"/>
      <c r="C187" s="25"/>
      <c r="D187" s="25"/>
      <c r="E187" s="25"/>
      <c r="F187" s="25"/>
      <c r="G187" s="25"/>
      <c r="H187" s="20"/>
      <c r="I187" s="20"/>
      <c r="J187" s="20"/>
      <c r="K187" s="20"/>
      <c r="L187" s="20"/>
      <c r="M187" s="20"/>
      <c r="N187" s="20"/>
    </row>
    <row r="188" spans="1:14" s="18" customFormat="1" x14ac:dyDescent="0.3">
      <c r="B188" s="25"/>
      <c r="C188" s="25"/>
      <c r="D188" s="25"/>
      <c r="E188" s="25"/>
      <c r="F188" s="25"/>
      <c r="G188" s="25"/>
      <c r="H188" s="20"/>
      <c r="I188" s="20"/>
      <c r="J188" s="20"/>
      <c r="K188" s="20"/>
      <c r="L188" s="20"/>
      <c r="M188" s="20"/>
      <c r="N188" s="20"/>
    </row>
    <row r="189" spans="1:14" s="18" customFormat="1" x14ac:dyDescent="0.3">
      <c r="B189" s="25"/>
      <c r="C189" s="25"/>
      <c r="D189" s="25"/>
      <c r="E189" s="25"/>
      <c r="F189" s="25"/>
      <c r="G189" s="25"/>
      <c r="H189" s="20"/>
      <c r="I189" s="20"/>
      <c r="J189" s="20"/>
      <c r="K189" s="20"/>
      <c r="L189" s="20"/>
      <c r="M189" s="20"/>
      <c r="N189" s="20"/>
    </row>
    <row r="190" spans="1:14" s="18" customFormat="1" x14ac:dyDescent="0.3">
      <c r="B190" s="25"/>
      <c r="C190" s="25"/>
      <c r="D190" s="25"/>
      <c r="E190" s="25"/>
      <c r="F190" s="25"/>
      <c r="G190" s="25"/>
      <c r="H190" s="20"/>
      <c r="I190" s="20"/>
      <c r="J190" s="20"/>
      <c r="K190" s="20"/>
      <c r="L190" s="20"/>
      <c r="M190" s="20"/>
      <c r="N190" s="20"/>
    </row>
    <row r="191" spans="1:14" s="18" customFormat="1" x14ac:dyDescent="0.3">
      <c r="B191" s="25"/>
      <c r="C191" s="25"/>
      <c r="D191" s="25"/>
      <c r="E191" s="25"/>
      <c r="F191" s="25"/>
      <c r="G191" s="25"/>
    </row>
    <row r="192" spans="1:14" s="18" customFormat="1" x14ac:dyDescent="0.3">
      <c r="B192" s="25"/>
      <c r="C192" s="25"/>
      <c r="D192" s="25"/>
      <c r="E192" s="25"/>
      <c r="F192" s="25"/>
      <c r="G192" s="25"/>
    </row>
    <row r="193" spans="1:14" s="18" customFormat="1" x14ac:dyDescent="0.3">
      <c r="B193" s="25"/>
      <c r="C193" s="25"/>
      <c r="D193" s="25"/>
      <c r="E193" s="25"/>
      <c r="F193" s="25"/>
      <c r="G193" s="25"/>
    </row>
    <row r="194" spans="1:14" s="18" customFormat="1" x14ac:dyDescent="0.3">
      <c r="B194" s="25"/>
      <c r="C194" s="25"/>
      <c r="D194" s="25"/>
      <c r="E194" s="25"/>
      <c r="F194" s="25"/>
      <c r="G194" s="25"/>
    </row>
    <row r="195" spans="1:14" s="18" customFormat="1" x14ac:dyDescent="0.3">
      <c r="B195" s="25"/>
      <c r="C195" s="25"/>
      <c r="D195" s="25"/>
      <c r="E195" s="25"/>
      <c r="F195" s="25"/>
      <c r="G195" s="25"/>
    </row>
    <row r="196" spans="1:14" s="18" customFormat="1" x14ac:dyDescent="0.3"/>
    <row r="197" spans="1:14" s="18" customFormat="1" x14ac:dyDescent="0.3"/>
    <row r="198" spans="1:14" s="18" customFormat="1" ht="20.399999999999999" thickBot="1" x14ac:dyDescent="0.45">
      <c r="A198" s="251" t="s">
        <v>63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s="18" customFormat="1" ht="15" thickTop="1" x14ac:dyDescent="0.3"/>
    <row r="200" spans="1:14" s="20" customFormat="1" x14ac:dyDescent="0.3"/>
    <row r="201" spans="1:14" s="20" customFormat="1" x14ac:dyDescent="0.3">
      <c r="B201" s="20" t="s">
        <v>1</v>
      </c>
      <c r="C201" s="20" t="s">
        <v>8</v>
      </c>
      <c r="D201" s="20" t="s">
        <v>9</v>
      </c>
      <c r="I201" s="160" t="s">
        <v>282</v>
      </c>
    </row>
    <row r="202" spans="1:14" s="20" customFormat="1" x14ac:dyDescent="0.3">
      <c r="A202" s="20" t="s">
        <v>241</v>
      </c>
      <c r="B202" s="28">
        <v>0.18709999999999999</v>
      </c>
      <c r="C202" s="28">
        <v>0.1603</v>
      </c>
      <c r="D202" s="28">
        <v>0.1585</v>
      </c>
    </row>
    <row r="203" spans="1:14" s="20" customFormat="1" x14ac:dyDescent="0.3">
      <c r="A203" s="20" t="s">
        <v>248</v>
      </c>
      <c r="B203" s="28">
        <v>0.35110000000000002</v>
      </c>
      <c r="C203" s="28">
        <v>0.33550000000000002</v>
      </c>
      <c r="D203" s="28">
        <v>0.32400000000000001</v>
      </c>
    </row>
    <row r="204" spans="1:14" s="20" customFormat="1" x14ac:dyDescent="0.3">
      <c r="A204" s="20" t="s">
        <v>275</v>
      </c>
      <c r="B204" s="28">
        <v>0.22600000000000001</v>
      </c>
      <c r="C204" s="28">
        <v>0.2258</v>
      </c>
      <c r="D204" s="28">
        <v>0.23830000000000001</v>
      </c>
    </row>
    <row r="205" spans="1:14" s="20" customFormat="1" x14ac:dyDescent="0.3">
      <c r="A205" s="20" t="s">
        <v>276</v>
      </c>
      <c r="B205" s="28">
        <v>0.16170000000000001</v>
      </c>
      <c r="C205" s="28">
        <v>0.18709999999999999</v>
      </c>
      <c r="D205" s="28">
        <v>0.2089</v>
      </c>
      <c r="J205" s="20" t="s">
        <v>1</v>
      </c>
      <c r="K205" s="20" t="s">
        <v>8</v>
      </c>
      <c r="L205" s="20" t="s">
        <v>9</v>
      </c>
    </row>
    <row r="206" spans="1:14" s="20" customFormat="1" x14ac:dyDescent="0.3">
      <c r="A206" s="28" t="s">
        <v>249</v>
      </c>
      <c r="B206" s="28">
        <v>7.3999999999999996E-2</v>
      </c>
      <c r="C206" s="28">
        <v>9.1300000000000006E-2</v>
      </c>
      <c r="D206" s="28">
        <v>7.0400000000000004E-2</v>
      </c>
      <c r="J206" s="20">
        <v>10.91</v>
      </c>
      <c r="K206" s="20">
        <v>10.01</v>
      </c>
      <c r="L206" s="20">
        <v>10.06</v>
      </c>
    </row>
    <row r="207" spans="1:14" s="20" customFormat="1" x14ac:dyDescent="0.3">
      <c r="A207" s="28"/>
    </row>
    <row r="208" spans="1:14" s="20" customFormat="1" x14ac:dyDescent="0.3"/>
    <row r="209" spans="10:14" s="18" customFormat="1" x14ac:dyDescent="0.3"/>
    <row r="210" spans="10:14" s="18" customFormat="1" x14ac:dyDescent="0.3"/>
    <row r="211" spans="10:14" s="18" customFormat="1" x14ac:dyDescent="0.3">
      <c r="J211" s="20"/>
      <c r="K211" s="20"/>
      <c r="L211" s="20"/>
      <c r="M211" s="20"/>
      <c r="N211" s="20"/>
    </row>
    <row r="212" spans="10:14" s="18" customFormat="1" x14ac:dyDescent="0.3"/>
    <row r="213" spans="10:14" s="18" customFormat="1" x14ac:dyDescent="0.3"/>
    <row r="214" spans="10:14" s="22" customFormat="1" x14ac:dyDescent="0.3"/>
    <row r="215" spans="10:14" s="22" customFormat="1" x14ac:dyDescent="0.3"/>
    <row r="216" spans="10:14" s="22" customFormat="1" x14ac:dyDescent="0.3"/>
    <row r="217" spans="10:14" s="22" customFormat="1" x14ac:dyDescent="0.3"/>
    <row r="218" spans="10:14" s="22" customFormat="1" x14ac:dyDescent="0.3"/>
    <row r="219" spans="10:14" s="22" customFormat="1" x14ac:dyDescent="0.3"/>
    <row r="220" spans="10:14" s="22" customFormat="1" x14ac:dyDescent="0.3"/>
    <row r="221" spans="10:14" s="22" customFormat="1" x14ac:dyDescent="0.3"/>
    <row r="222" spans="10:14" s="22" customFormat="1" x14ac:dyDescent="0.3"/>
    <row r="223" spans="10:14" s="22" customFormat="1" x14ac:dyDescent="0.3"/>
    <row r="224" spans="10:1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pans="2:23" s="18" customFormat="1" x14ac:dyDescent="0.3"/>
    <row r="242" spans="2:23" s="18" customFormat="1" x14ac:dyDescent="0.3"/>
    <row r="243" spans="2:23" s="18" customFormat="1" x14ac:dyDescent="0.3"/>
    <row r="244" spans="2:23" s="18" customFormat="1" x14ac:dyDescent="0.3"/>
    <row r="245" spans="2:23" s="18" customFormat="1" x14ac:dyDescent="0.3"/>
    <row r="246" spans="2:23" s="18" customFormat="1" x14ac:dyDescent="0.3"/>
    <row r="247" spans="2:23" s="18" customFormat="1" x14ac:dyDescent="0.3"/>
    <row r="248" spans="2:23" s="18" customFormat="1" x14ac:dyDescent="0.3"/>
    <row r="249" spans="2:23" s="18" customFormat="1" x14ac:dyDescent="0.3"/>
    <row r="250" spans="2:23" s="18" customFormat="1" x14ac:dyDescent="0.3"/>
    <row r="251" spans="2:23" s="18" customFormat="1" x14ac:dyDescent="0.3"/>
    <row r="252" spans="2:23" s="18" customFormat="1" x14ac:dyDescent="0.3"/>
    <row r="253" spans="2:23" s="18" customFormat="1" x14ac:dyDescent="0.3"/>
    <row r="254" spans="2:23" s="18" customFormat="1" x14ac:dyDescent="0.3"/>
    <row r="255" spans="2:23" s="1" customFormat="1" x14ac:dyDescent="0.3">
      <c r="B255" s="18"/>
      <c r="C255" s="18"/>
      <c r="D255" s="18"/>
      <c r="E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2:23" s="1" customFormat="1" x14ac:dyDescent="0.3"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s="1" customFormat="1" x14ac:dyDescent="0.3"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s="1" customFormat="1" x14ac:dyDescent="0.3">
      <c r="A258"/>
      <c r="F258"/>
      <c r="G258"/>
      <c r="H258"/>
      <c r="I258"/>
      <c r="J258"/>
      <c r="K258"/>
      <c r="L258"/>
      <c r="M258"/>
      <c r="N258"/>
      <c r="O258" s="18"/>
      <c r="P258" s="18"/>
      <c r="Q258" s="18"/>
      <c r="R258" s="18"/>
      <c r="S258" s="18"/>
      <c r="T258" s="18"/>
      <c r="U258" s="18"/>
      <c r="V258" s="18"/>
      <c r="W258" s="18"/>
    </row>
  </sheetData>
  <mergeCells count="18">
    <mergeCell ref="A198:N198"/>
    <mergeCell ref="A54:N54"/>
    <mergeCell ref="F55:H55"/>
    <mergeCell ref="A88:N88"/>
    <mergeCell ref="A139:N139"/>
    <mergeCell ref="A158:N158"/>
    <mergeCell ref="A176:N176"/>
    <mergeCell ref="H56:L59"/>
    <mergeCell ref="H72:L75"/>
    <mergeCell ref="A122:N122"/>
    <mergeCell ref="H76:L79"/>
    <mergeCell ref="S10:U10"/>
    <mergeCell ref="A1:L2"/>
    <mergeCell ref="A3:F3"/>
    <mergeCell ref="A4:G6"/>
    <mergeCell ref="A9:N9"/>
    <mergeCell ref="J10:L10"/>
    <mergeCell ref="N10:P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1:AA625"/>
  <sheetViews>
    <sheetView zoomScaleNormal="100" workbookViewId="0">
      <selection activeCell="H7" sqref="H7"/>
    </sheetView>
  </sheetViews>
  <sheetFormatPr baseColWidth="10" defaultColWidth="11.44140625" defaultRowHeight="14.4" x14ac:dyDescent="0.3"/>
  <cols>
    <col min="15" max="25" width="11.44140625" style="1"/>
  </cols>
  <sheetData>
    <row r="1" spans="1:27" x14ac:dyDescent="0.3">
      <c r="A1" s="298" t="s">
        <v>110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27" ht="15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27" s="1" customFormat="1" ht="15" thickTop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7" s="1" customForma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1</v>
      </c>
      <c r="N4" s="22" t="s">
        <v>8</v>
      </c>
      <c r="O4" s="22" t="s">
        <v>9</v>
      </c>
    </row>
    <row r="5" spans="1:27" s="18" customFormat="1" x14ac:dyDescent="0.3">
      <c r="A5" s="20"/>
      <c r="B5" s="20"/>
      <c r="C5" s="20"/>
      <c r="D5" s="20"/>
      <c r="E5" s="20"/>
      <c r="F5" s="20"/>
      <c r="G5" s="20"/>
      <c r="H5" s="20"/>
      <c r="I5" s="20"/>
      <c r="L5" s="22" t="s">
        <v>214</v>
      </c>
      <c r="M5" s="29">
        <v>0.48209999999999997</v>
      </c>
      <c r="N5" s="29">
        <v>0.89629999999999999</v>
      </c>
      <c r="O5" s="29">
        <v>0.35410000000000003</v>
      </c>
    </row>
    <row r="6" spans="1:27" s="18" customFormat="1" x14ac:dyDescent="0.3">
      <c r="A6" s="20"/>
      <c r="B6" s="20"/>
      <c r="C6" s="20"/>
      <c r="D6" s="20"/>
      <c r="E6" s="20"/>
      <c r="F6" s="20"/>
      <c r="G6" s="20"/>
      <c r="H6" s="20"/>
      <c r="I6" s="20"/>
      <c r="L6" s="22" t="s">
        <v>215</v>
      </c>
      <c r="M6" s="29">
        <v>0.50439999999999996</v>
      </c>
      <c r="N6" s="29">
        <v>8.43E-2</v>
      </c>
      <c r="O6" s="29">
        <v>4.6300000000000001E-2</v>
      </c>
    </row>
    <row r="7" spans="1:27" s="18" customFormat="1" x14ac:dyDescent="0.3">
      <c r="A7" s="20"/>
      <c r="B7" s="20"/>
      <c r="C7" s="20"/>
      <c r="D7" s="20"/>
      <c r="E7" s="20"/>
      <c r="F7" s="20"/>
      <c r="G7" s="20"/>
      <c r="H7" s="20"/>
      <c r="I7" s="20"/>
      <c r="L7" s="22" t="s">
        <v>217</v>
      </c>
      <c r="M7" s="29">
        <v>1.3299999999999999E-2</v>
      </c>
      <c r="N7" s="29">
        <v>1.7299999999999999E-2</v>
      </c>
      <c r="O7" s="29">
        <v>9.6000000000000002E-2</v>
      </c>
    </row>
    <row r="8" spans="1:27" s="18" customFormat="1" x14ac:dyDescent="0.3">
      <c r="A8" s="20"/>
      <c r="B8" s="20"/>
      <c r="C8" s="20" t="s">
        <v>1</v>
      </c>
      <c r="D8" s="20" t="s">
        <v>8</v>
      </c>
      <c r="E8" s="20" t="s">
        <v>9</v>
      </c>
      <c r="F8" s="20"/>
      <c r="G8" s="20"/>
      <c r="H8" s="20"/>
      <c r="I8" s="20"/>
      <c r="L8" s="22" t="s">
        <v>216</v>
      </c>
      <c r="M8" s="29">
        <v>2.0000000000000001E-4</v>
      </c>
      <c r="N8" s="29">
        <v>2E-3</v>
      </c>
      <c r="O8" s="29">
        <v>0.47820000000000001</v>
      </c>
    </row>
    <row r="9" spans="1:27" s="18" customFormat="1" x14ac:dyDescent="0.3">
      <c r="A9" s="20"/>
      <c r="B9" s="20"/>
      <c r="C9" s="20">
        <v>-63.42</v>
      </c>
      <c r="D9" s="20">
        <v>-56.07</v>
      </c>
      <c r="E9" s="20">
        <v>-80.66</v>
      </c>
      <c r="F9" s="20"/>
      <c r="G9" s="20"/>
      <c r="H9" s="20"/>
      <c r="I9" s="20"/>
      <c r="L9" s="22" t="s">
        <v>150</v>
      </c>
      <c r="M9" s="29">
        <v>0</v>
      </c>
      <c r="N9" s="29">
        <v>0</v>
      </c>
      <c r="O9" s="29">
        <v>2.5499999999999998E-2</v>
      </c>
    </row>
    <row r="10" spans="1:27" s="18" customFormat="1" x14ac:dyDescent="0.3">
      <c r="A10" s="20"/>
      <c r="B10" s="20"/>
      <c r="C10" s="20"/>
      <c r="D10" s="20"/>
      <c r="E10" s="20"/>
      <c r="F10" s="20"/>
      <c r="G10" s="20"/>
      <c r="H10" s="20"/>
      <c r="I10" s="20"/>
      <c r="L10" s="22"/>
      <c r="M10" s="29"/>
      <c r="N10" s="29"/>
      <c r="O10" s="29"/>
    </row>
    <row r="11" spans="1:27" s="18" customFormat="1" x14ac:dyDescent="0.3">
      <c r="A11" s="20"/>
      <c r="B11" s="20"/>
      <c r="C11" s="20"/>
      <c r="D11" s="20"/>
      <c r="E11" s="20"/>
      <c r="F11" s="20"/>
      <c r="G11" s="20"/>
      <c r="H11" s="20"/>
      <c r="I11" s="20"/>
      <c r="L11" s="22"/>
    </row>
    <row r="12" spans="1:27" s="18" customFormat="1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27" s="18" customFormat="1" x14ac:dyDescent="0.3">
      <c r="C13" s="93"/>
      <c r="D13" s="93"/>
      <c r="E13" s="93"/>
    </row>
    <row r="14" spans="1:27" s="18" customFormat="1" x14ac:dyDescent="0.3"/>
    <row r="15" spans="1:27" s="18" customFormat="1" ht="19.8" x14ac:dyDescent="0.3">
      <c r="U15" s="240"/>
      <c r="V15" s="241"/>
      <c r="W15" s="241"/>
      <c r="X15" s="241"/>
      <c r="Y15" s="87"/>
      <c r="Z15" s="87"/>
      <c r="AA15" s="87"/>
    </row>
    <row r="16" spans="1:27" s="18" customFormat="1" x14ac:dyDescent="0.3"/>
    <row r="17" spans="11:22" s="1" customFormat="1" x14ac:dyDescent="0.3"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1:22" s="1" customFormat="1" x14ac:dyDescent="0.3">
      <c r="K18" s="18"/>
      <c r="L18" s="18"/>
      <c r="M18" s="18" t="s">
        <v>1</v>
      </c>
      <c r="N18" s="18" t="s">
        <v>8</v>
      </c>
      <c r="O18" s="18" t="s">
        <v>9</v>
      </c>
      <c r="P18" s="18"/>
      <c r="Q18" s="18"/>
      <c r="R18" s="18"/>
      <c r="S18" s="18"/>
      <c r="T18" s="18"/>
      <c r="U18" s="18"/>
      <c r="V18" s="18"/>
    </row>
    <row r="19" spans="11:22" s="1" customFormat="1" x14ac:dyDescent="0.3"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22" s="1" customFormat="1" x14ac:dyDescent="0.3"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1:22" s="1" customFormat="1" x14ac:dyDescent="0.3"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1:22" s="1" customFormat="1" x14ac:dyDescent="0.3"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1:22" s="1" customFormat="1" x14ac:dyDescent="0.3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1:22" s="1" customFormat="1" x14ac:dyDescent="0.3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1:22" s="1" customFormat="1" x14ac:dyDescent="0.3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1:22" s="1" customFormat="1" x14ac:dyDescent="0.3"/>
    <row r="27" spans="11:22" s="1" customFormat="1" x14ac:dyDescent="0.3"/>
    <row r="28" spans="11:22" s="1" customFormat="1" x14ac:dyDescent="0.3"/>
    <row r="29" spans="11:22" s="1" customFormat="1" x14ac:dyDescent="0.3"/>
    <row r="30" spans="11:22" s="1" customFormat="1" x14ac:dyDescent="0.3"/>
    <row r="31" spans="11:22" s="1" customFormat="1" x14ac:dyDescent="0.3"/>
    <row r="32" spans="11:22" s="1" customFormat="1" x14ac:dyDescent="0.3"/>
    <row r="33" spans="11:20" s="1" customFormat="1" x14ac:dyDescent="0.3"/>
    <row r="34" spans="11:20" s="1" customFormat="1" x14ac:dyDescent="0.3"/>
    <row r="35" spans="11:20" s="1" customFormat="1" x14ac:dyDescent="0.3"/>
    <row r="36" spans="11:20" s="1" customFormat="1" x14ac:dyDescent="0.3"/>
    <row r="37" spans="11:20" s="1" customFormat="1" x14ac:dyDescent="0.3"/>
    <row r="38" spans="11:20" s="1" customFormat="1" x14ac:dyDescent="0.3"/>
    <row r="39" spans="11:20" s="1" customFormat="1" x14ac:dyDescent="0.3"/>
    <row r="40" spans="11:20" s="1" customFormat="1" x14ac:dyDescent="0.3"/>
    <row r="41" spans="11:20" s="1" customFormat="1" x14ac:dyDescent="0.3"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1:20" s="1" customFormat="1" x14ac:dyDescent="0.3"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1:20" s="1" customFormat="1" x14ac:dyDescent="0.3"/>
    <row r="44" spans="11:20" s="1" customFormat="1" x14ac:dyDescent="0.3">
      <c r="M44" s="20"/>
    </row>
    <row r="45" spans="11:20" s="1" customFormat="1" x14ac:dyDescent="0.3">
      <c r="M45" s="20"/>
    </row>
    <row r="46" spans="11:20" s="1" customFormat="1" x14ac:dyDescent="0.3">
      <c r="M46" s="20"/>
    </row>
    <row r="47" spans="11:20" s="1" customFormat="1" x14ac:dyDescent="0.3">
      <c r="M47" s="20"/>
    </row>
    <row r="48" spans="11:20" s="1" customFormat="1" x14ac:dyDescent="0.3">
      <c r="M48" s="20"/>
    </row>
    <row r="49" spans="13:13" s="1" customFormat="1" x14ac:dyDescent="0.3">
      <c r="M49" s="20"/>
    </row>
    <row r="50" spans="13:13" s="1" customFormat="1" x14ac:dyDescent="0.3">
      <c r="M50" s="20"/>
    </row>
    <row r="51" spans="13:13" s="1" customFormat="1" x14ac:dyDescent="0.3">
      <c r="M51" s="20"/>
    </row>
    <row r="52" spans="13:13" s="1" customFormat="1" x14ac:dyDescent="0.3">
      <c r="M52" s="20"/>
    </row>
    <row r="53" spans="13:13" s="1" customFormat="1" x14ac:dyDescent="0.3"/>
    <row r="54" spans="13:13" s="1" customFormat="1" x14ac:dyDescent="0.3"/>
    <row r="55" spans="13:13" s="1" customFormat="1" x14ac:dyDescent="0.3"/>
    <row r="56" spans="13:13" s="1" customFormat="1" x14ac:dyDescent="0.3"/>
    <row r="57" spans="13:13" s="1" customFormat="1" x14ac:dyDescent="0.3"/>
    <row r="58" spans="13:13" s="1" customFormat="1" x14ac:dyDescent="0.3"/>
    <row r="59" spans="13:13" s="1" customFormat="1" x14ac:dyDescent="0.3"/>
    <row r="60" spans="13:13" s="1" customFormat="1" x14ac:dyDescent="0.3"/>
    <row r="61" spans="13:13" s="1" customFormat="1" x14ac:dyDescent="0.3"/>
    <row r="62" spans="13:13" s="1" customFormat="1" x14ac:dyDescent="0.3"/>
    <row r="63" spans="13:13" s="1" customFormat="1" x14ac:dyDescent="0.3"/>
    <row r="64" spans="13:13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</sheetData>
  <mergeCells count="1">
    <mergeCell ref="A1:N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R356"/>
  <sheetViews>
    <sheetView topLeftCell="B10" zoomScale="115" zoomScaleNormal="115" workbookViewId="0">
      <selection activeCell="I12" sqref="I12"/>
    </sheetView>
  </sheetViews>
  <sheetFormatPr baseColWidth="10" defaultColWidth="11.44140625" defaultRowHeight="14.4" x14ac:dyDescent="0.3"/>
  <cols>
    <col min="11" max="11" width="10.33203125" customWidth="1"/>
    <col min="15" max="44" width="11.44140625" style="1"/>
  </cols>
  <sheetData>
    <row r="1" spans="1:18" ht="15" thickBot="1" x14ac:dyDescent="0.35">
      <c r="A1" s="299" t="s">
        <v>139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8" ht="19.5" customHeight="1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1"/>
      <c r="N2" s="1"/>
    </row>
    <row r="3" spans="1:18" s="1" customFormat="1" ht="15" thickTop="1" x14ac:dyDescent="0.3"/>
    <row r="4" spans="1:18" s="1" customFormat="1" x14ac:dyDescent="0.3"/>
    <row r="5" spans="1:18" s="1" customFormat="1" x14ac:dyDescent="0.3">
      <c r="C5" s="137"/>
      <c r="D5" s="137"/>
      <c r="E5" s="137"/>
      <c r="F5" s="137"/>
      <c r="G5" s="18"/>
      <c r="K5" s="20"/>
      <c r="L5" s="20" t="s">
        <v>1</v>
      </c>
      <c r="M5" s="20" t="s">
        <v>8</v>
      </c>
      <c r="N5" s="20" t="s">
        <v>9</v>
      </c>
      <c r="O5" s="20"/>
      <c r="P5" s="20"/>
      <c r="Q5" s="20"/>
      <c r="R5" s="20"/>
    </row>
    <row r="6" spans="1:18" s="1" customFormat="1" x14ac:dyDescent="0.3">
      <c r="C6" s="137"/>
      <c r="D6" s="137"/>
      <c r="E6" s="137"/>
      <c r="F6" s="137"/>
      <c r="G6" s="18"/>
      <c r="K6" s="22" t="s">
        <v>218</v>
      </c>
      <c r="L6" s="28">
        <v>0.4173</v>
      </c>
      <c r="M6" s="28">
        <v>0.83520000000000005</v>
      </c>
      <c r="N6" s="28">
        <v>6.8199999999999997E-2</v>
      </c>
      <c r="O6" s="20"/>
      <c r="P6" s="20"/>
      <c r="Q6" s="20"/>
      <c r="R6" s="20"/>
    </row>
    <row r="7" spans="1:18" s="1" customFormat="1" x14ac:dyDescent="0.3">
      <c r="C7" s="137"/>
      <c r="D7" s="138"/>
      <c r="E7" s="138"/>
      <c r="F7" s="138"/>
      <c r="G7" s="18"/>
      <c r="K7" s="22" t="s">
        <v>219</v>
      </c>
      <c r="L7" s="28">
        <v>0.1159</v>
      </c>
      <c r="M7" s="28">
        <v>0.12770000000000001</v>
      </c>
      <c r="N7" s="28">
        <v>0.46729999999999999</v>
      </c>
      <c r="O7" s="20"/>
      <c r="P7" s="20"/>
      <c r="Q7" s="20"/>
      <c r="R7" s="20"/>
    </row>
    <row r="8" spans="1:18" s="1" customFormat="1" x14ac:dyDescent="0.3">
      <c r="C8" s="137"/>
      <c r="D8" s="137"/>
      <c r="E8" s="137"/>
      <c r="F8" s="137"/>
      <c r="G8" s="18"/>
      <c r="K8" s="22" t="s">
        <v>151</v>
      </c>
      <c r="L8" s="28">
        <v>0.4637</v>
      </c>
      <c r="M8" s="28">
        <v>3.3000000000000002E-2</v>
      </c>
      <c r="N8" s="28">
        <v>0.46189999999999998</v>
      </c>
      <c r="O8" s="20"/>
      <c r="P8" s="20"/>
      <c r="Q8" s="20"/>
      <c r="R8" s="20"/>
    </row>
    <row r="9" spans="1:18" s="1" customFormat="1" x14ac:dyDescent="0.3">
      <c r="C9" s="22"/>
      <c r="D9" s="22"/>
      <c r="E9" s="22"/>
      <c r="F9" s="22"/>
      <c r="G9" s="18"/>
      <c r="K9" s="22" t="s">
        <v>152</v>
      </c>
      <c r="L9" s="28">
        <v>3.0999999999999999E-3</v>
      </c>
      <c r="M9" s="28">
        <v>3.8E-3</v>
      </c>
      <c r="N9" s="28">
        <v>2.3999999999999998E-3</v>
      </c>
      <c r="O9" s="20"/>
      <c r="P9" s="20"/>
      <c r="Q9" s="20"/>
      <c r="R9" s="20"/>
    </row>
    <row r="10" spans="1:18" s="1" customFormat="1" x14ac:dyDescent="0.3">
      <c r="C10" s="22"/>
      <c r="D10" s="22"/>
      <c r="E10" s="22"/>
      <c r="F10" s="22"/>
      <c r="K10" s="22" t="s">
        <v>220</v>
      </c>
      <c r="L10" s="28">
        <v>0</v>
      </c>
      <c r="M10" s="28">
        <v>2.0000000000000001E-4</v>
      </c>
      <c r="N10" s="28">
        <v>2.0000000000000001E-4</v>
      </c>
      <c r="O10" s="20"/>
      <c r="P10" s="20"/>
      <c r="Q10" s="20"/>
      <c r="R10" s="20"/>
    </row>
    <row r="11" spans="1:18" s="1" customFormat="1" x14ac:dyDescent="0.3">
      <c r="K11" s="20"/>
      <c r="L11" s="20"/>
      <c r="M11" s="20"/>
      <c r="N11" s="20"/>
      <c r="O11" s="20"/>
      <c r="P11" s="20"/>
      <c r="Q11" s="20"/>
      <c r="R11" s="20"/>
    </row>
    <row r="12" spans="1:18" s="1" customFormat="1" x14ac:dyDescent="0.3">
      <c r="K12" s="20"/>
      <c r="L12" s="20"/>
      <c r="M12" s="20"/>
      <c r="N12" s="20"/>
      <c r="O12" s="20"/>
      <c r="P12" s="20"/>
      <c r="Q12" s="20"/>
      <c r="R12" s="20"/>
    </row>
    <row r="13" spans="1:18" s="1" customFormat="1" x14ac:dyDescent="0.3">
      <c r="K13" s="20"/>
      <c r="L13" s="20"/>
      <c r="M13" s="20"/>
      <c r="N13" s="20"/>
      <c r="O13" s="20"/>
      <c r="P13" s="20"/>
      <c r="Q13" s="20"/>
      <c r="R13" s="20"/>
    </row>
    <row r="14" spans="1:18" s="1" customFormat="1" x14ac:dyDescent="0.3">
      <c r="K14" s="20"/>
      <c r="L14" s="20"/>
      <c r="M14" s="20"/>
      <c r="N14" s="20"/>
      <c r="O14" s="20"/>
      <c r="P14" s="20"/>
      <c r="Q14" s="20"/>
      <c r="R14" s="20"/>
    </row>
    <row r="15" spans="1:18" s="1" customFormat="1" x14ac:dyDescent="0.3">
      <c r="C15" s="22" t="s">
        <v>1</v>
      </c>
      <c r="D15" s="22" t="s">
        <v>8</v>
      </c>
      <c r="E15" s="22" t="s">
        <v>9</v>
      </c>
      <c r="K15" s="20"/>
      <c r="L15" s="20"/>
      <c r="M15" s="20"/>
      <c r="N15" s="20"/>
      <c r="O15" s="20"/>
      <c r="P15" s="20"/>
      <c r="Q15" s="20"/>
      <c r="R15" s="20"/>
    </row>
    <row r="16" spans="1:18" s="1" customFormat="1" x14ac:dyDescent="0.3">
      <c r="C16" s="22">
        <v>-72.319999999999993</v>
      </c>
      <c r="D16" s="22">
        <v>-62.36</v>
      </c>
      <c r="E16" s="22">
        <v>-75.88</v>
      </c>
      <c r="K16" s="20"/>
      <c r="L16" s="20"/>
      <c r="M16" s="20"/>
      <c r="N16" s="20"/>
      <c r="O16" s="20"/>
      <c r="P16" s="20"/>
      <c r="Q16" s="20"/>
      <c r="R16" s="20"/>
    </row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</sheetData>
  <mergeCells count="1">
    <mergeCell ref="A1:L2"/>
  </mergeCells>
  <phoneticPr fontId="117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AZ393"/>
  <sheetViews>
    <sheetView topLeftCell="D15" zoomScale="85" zoomScaleNormal="85" workbookViewId="0">
      <selection activeCell="U15" sqref="U15"/>
    </sheetView>
  </sheetViews>
  <sheetFormatPr baseColWidth="10" defaultColWidth="11.44140625" defaultRowHeight="14.4" x14ac:dyDescent="0.3"/>
  <cols>
    <col min="15" max="17" width="11.44140625" style="1"/>
    <col min="18" max="18" width="11.88671875" style="1" customWidth="1"/>
    <col min="19" max="52" width="11.44140625" style="1"/>
  </cols>
  <sheetData>
    <row r="1" spans="1:26" ht="15" thickBot="1" x14ac:dyDescent="0.35">
      <c r="A1" s="299" t="s">
        <v>113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6" ht="15.6" thickTop="1" thickBot="1" x14ac:dyDescent="0.3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T2" s="20"/>
      <c r="U2" s="20"/>
      <c r="V2" s="20"/>
      <c r="W2" s="20"/>
      <c r="X2" s="20"/>
      <c r="Y2" s="20"/>
      <c r="Z2" s="20"/>
    </row>
    <row r="3" spans="1:26" s="1" customFormat="1" ht="15" thickTop="1" x14ac:dyDescent="0.3">
      <c r="T3" s="20"/>
      <c r="U3" s="20"/>
      <c r="V3" s="20"/>
      <c r="W3" s="20"/>
      <c r="X3" s="20"/>
      <c r="Y3" s="20"/>
      <c r="Z3" s="20"/>
    </row>
    <row r="4" spans="1:26" s="1" customFormat="1" x14ac:dyDescent="0.3">
      <c r="A4" s="22"/>
      <c r="B4" s="22"/>
      <c r="C4" s="22"/>
      <c r="D4" s="22"/>
      <c r="E4" s="22"/>
      <c r="F4" s="22"/>
      <c r="G4" s="18"/>
      <c r="T4" s="20"/>
      <c r="U4" s="20"/>
      <c r="V4" s="20"/>
      <c r="W4" s="20"/>
      <c r="X4" s="20"/>
      <c r="Y4" s="20"/>
      <c r="Z4" s="20"/>
    </row>
    <row r="5" spans="1:26" s="1" customFormat="1" x14ac:dyDescent="0.3">
      <c r="A5" s="22"/>
      <c r="B5" s="22"/>
      <c r="C5" s="22"/>
      <c r="D5" s="22"/>
      <c r="E5" s="22"/>
      <c r="F5" s="22"/>
      <c r="G5" s="18"/>
      <c r="T5" s="20"/>
      <c r="U5" s="20"/>
      <c r="V5" s="20"/>
      <c r="W5" s="20"/>
      <c r="X5" s="20"/>
      <c r="Y5" s="20"/>
      <c r="Z5" s="20"/>
    </row>
    <row r="6" spans="1:26" s="1" customFormat="1" x14ac:dyDescent="0.3">
      <c r="A6" s="22"/>
      <c r="B6" s="22"/>
      <c r="C6" s="22" t="s">
        <v>1</v>
      </c>
      <c r="D6" s="22" t="s">
        <v>8</v>
      </c>
      <c r="E6" s="22" t="s">
        <v>9</v>
      </c>
      <c r="F6" s="22"/>
      <c r="G6" s="18"/>
      <c r="J6" s="20" t="s">
        <v>1</v>
      </c>
      <c r="K6" s="20" t="s">
        <v>8</v>
      </c>
      <c r="L6" s="20" t="s">
        <v>9</v>
      </c>
      <c r="M6" s="20"/>
      <c r="N6" s="20"/>
      <c r="O6" s="20"/>
      <c r="P6" s="20"/>
      <c r="Q6" s="20"/>
      <c r="T6" s="20"/>
      <c r="U6" s="20"/>
      <c r="V6" s="20"/>
      <c r="W6" s="20"/>
      <c r="X6" s="20"/>
      <c r="Y6" s="20"/>
      <c r="Z6" s="20"/>
    </row>
    <row r="7" spans="1:26" s="1" customFormat="1" x14ac:dyDescent="0.3">
      <c r="A7" s="22"/>
      <c r="B7" s="22"/>
      <c r="C7" s="136">
        <v>-83.43</v>
      </c>
      <c r="D7" s="136">
        <v>-77.760000000000005</v>
      </c>
      <c r="E7" s="136">
        <v>-84.04</v>
      </c>
      <c r="F7" s="22"/>
      <c r="G7" s="18"/>
      <c r="I7" s="20" t="s">
        <v>153</v>
      </c>
      <c r="J7" s="28">
        <v>0.46179999999999999</v>
      </c>
      <c r="K7" s="28">
        <v>0.90169999999999995</v>
      </c>
      <c r="L7" s="28">
        <v>0.46350000000000002</v>
      </c>
      <c r="M7" s="20"/>
      <c r="N7" s="20"/>
      <c r="O7" s="20"/>
      <c r="P7" s="20"/>
      <c r="Q7" s="20"/>
      <c r="T7" s="20"/>
      <c r="U7" s="20"/>
      <c r="V7" s="20"/>
      <c r="W7" s="20"/>
      <c r="X7" s="20"/>
      <c r="Y7" s="20"/>
      <c r="Z7" s="20"/>
    </row>
    <row r="8" spans="1:26" s="1" customFormat="1" x14ac:dyDescent="0.3">
      <c r="A8" s="22"/>
      <c r="B8" s="22"/>
      <c r="C8" s="22"/>
      <c r="D8" s="22"/>
      <c r="E8" s="22"/>
      <c r="F8" s="22"/>
      <c r="I8" s="20" t="s">
        <v>151</v>
      </c>
      <c r="J8" s="28">
        <v>2.2200000000000001E-2</v>
      </c>
      <c r="K8" s="28">
        <v>2.9399999999999999E-2</v>
      </c>
      <c r="L8" s="28">
        <v>2.3400000000000001E-2</v>
      </c>
      <c r="M8" s="20"/>
      <c r="N8" s="20"/>
      <c r="O8" s="20"/>
      <c r="P8" s="20"/>
      <c r="Q8" s="20"/>
      <c r="T8" s="20"/>
      <c r="U8" s="20"/>
      <c r="V8" s="20"/>
      <c r="W8" s="20"/>
      <c r="X8" s="20"/>
      <c r="Y8" s="20"/>
      <c r="Z8" s="20"/>
    </row>
    <row r="9" spans="1:26" s="1" customFormat="1" x14ac:dyDescent="0.3">
      <c r="A9" s="22"/>
      <c r="B9" s="22"/>
      <c r="C9" s="22"/>
      <c r="D9" s="22"/>
      <c r="E9" s="22"/>
      <c r="F9" s="22"/>
      <c r="I9" s="20" t="s">
        <v>262</v>
      </c>
      <c r="J9" s="28">
        <v>5.9900000000000002E-2</v>
      </c>
      <c r="K9" s="28">
        <v>0.06</v>
      </c>
      <c r="L9" s="28">
        <v>0.49640000000000001</v>
      </c>
      <c r="M9" s="20"/>
      <c r="N9" s="20"/>
      <c r="O9" s="20"/>
      <c r="P9" s="20"/>
      <c r="Q9" s="20"/>
      <c r="T9" s="20"/>
      <c r="U9" s="20"/>
      <c r="V9" s="20"/>
      <c r="W9" s="20"/>
      <c r="X9" s="20"/>
      <c r="Y9" s="20"/>
      <c r="Z9" s="20"/>
    </row>
    <row r="10" spans="1:26" s="1" customFormat="1" x14ac:dyDescent="0.3">
      <c r="A10" s="22"/>
      <c r="B10" s="22"/>
      <c r="C10" s="22"/>
      <c r="D10" s="22"/>
      <c r="E10" s="22"/>
      <c r="F10" s="22"/>
      <c r="I10" s="20" t="s">
        <v>263</v>
      </c>
      <c r="J10" s="28">
        <v>0.4551</v>
      </c>
      <c r="K10" s="28">
        <v>7.7999999999999996E-3</v>
      </c>
      <c r="L10" s="28">
        <v>1.5900000000000001E-2</v>
      </c>
      <c r="M10" s="20"/>
      <c r="N10" s="20"/>
      <c r="O10" s="20"/>
      <c r="P10" s="20"/>
      <c r="Q10" s="20"/>
      <c r="T10" s="20"/>
      <c r="U10" s="20"/>
      <c r="V10" s="20"/>
      <c r="W10" s="20"/>
      <c r="X10" s="20"/>
      <c r="Y10" s="20"/>
      <c r="Z10" s="20"/>
    </row>
    <row r="11" spans="1:26" s="1" customFormat="1" x14ac:dyDescent="0.3">
      <c r="A11" s="22"/>
      <c r="B11" s="22"/>
      <c r="C11" s="22"/>
      <c r="D11" s="22"/>
      <c r="E11" s="22"/>
      <c r="F11" s="22"/>
      <c r="I11" s="20" t="s">
        <v>264</v>
      </c>
      <c r="J11" s="28">
        <v>8.9999999999999998E-4</v>
      </c>
      <c r="K11" s="28">
        <v>1.1000000000000001E-3</v>
      </c>
      <c r="L11" s="28">
        <v>6.9999999999999999E-4</v>
      </c>
      <c r="M11" s="20"/>
      <c r="N11" s="20"/>
      <c r="O11" s="20"/>
      <c r="P11" s="20"/>
      <c r="Q11" s="20"/>
      <c r="T11" s="20"/>
      <c r="U11" s="20"/>
      <c r="V11" s="20"/>
      <c r="W11" s="20"/>
      <c r="X11" s="20"/>
      <c r="Y11" s="20"/>
      <c r="Z11" s="20"/>
    </row>
    <row r="12" spans="1:26" s="1" customFormat="1" x14ac:dyDescent="0.3">
      <c r="T12" s="20"/>
      <c r="U12" s="20"/>
      <c r="V12" s="20"/>
      <c r="W12" s="20"/>
      <c r="X12" s="20"/>
      <c r="Y12" s="20"/>
      <c r="Z12" s="20"/>
    </row>
    <row r="13" spans="1:26" s="1" customFormat="1" x14ac:dyDescent="0.3">
      <c r="T13" s="20"/>
      <c r="U13" s="20"/>
      <c r="V13" s="20"/>
      <c r="W13" s="20"/>
      <c r="X13" s="20"/>
      <c r="Y13" s="20"/>
      <c r="Z13" s="20"/>
    </row>
    <row r="14" spans="1:26" s="1" customFormat="1" x14ac:dyDescent="0.3"/>
    <row r="15" spans="1:26" s="1" customFormat="1" x14ac:dyDescent="0.3"/>
    <row r="16" spans="1:26" s="1" customFormat="1" x14ac:dyDescent="0.3"/>
    <row r="17" spans="1:14" s="1" customFormat="1" x14ac:dyDescent="0.3"/>
    <row r="18" spans="1:14" s="1" customFormat="1" x14ac:dyDescent="0.3"/>
    <row r="19" spans="1:14" s="1" customFormat="1" x14ac:dyDescent="0.3"/>
    <row r="20" spans="1:14" s="1" customFormat="1" ht="20.399999999999999" thickBot="1" x14ac:dyDescent="0.45">
      <c r="A20" s="251" t="s">
        <v>205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s="1" customFormat="1" ht="15" thickTop="1" x14ac:dyDescent="0.3"/>
    <row r="22" spans="1:14" s="1" customFormat="1" x14ac:dyDescent="0.3"/>
    <row r="23" spans="1:14" s="1" customFormat="1" x14ac:dyDescent="0.3">
      <c r="A23"/>
    </row>
    <row r="24" spans="1:14" s="1" customFormat="1" x14ac:dyDescent="0.3"/>
    <row r="25" spans="1:14" s="1" customFormat="1" x14ac:dyDescent="0.3"/>
    <row r="26" spans="1:14" s="1" customFormat="1" x14ac:dyDescent="0.3"/>
    <row r="27" spans="1:14" s="1" customFormat="1" x14ac:dyDescent="0.3"/>
    <row r="28" spans="1:14" s="1" customFormat="1" x14ac:dyDescent="0.3"/>
    <row r="29" spans="1:14" s="1" customFormat="1" x14ac:dyDescent="0.3"/>
    <row r="30" spans="1:14" s="1" customFormat="1" x14ac:dyDescent="0.3"/>
    <row r="31" spans="1:14" s="1" customFormat="1" x14ac:dyDescent="0.3"/>
    <row r="32" spans="1:14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pans="2:6" s="1" customFormat="1" x14ac:dyDescent="0.3"/>
    <row r="130" spans="2:6" s="1" customFormat="1" x14ac:dyDescent="0.3"/>
    <row r="131" spans="2:6" s="1" customFormat="1" x14ac:dyDescent="0.3">
      <c r="B131" s="18"/>
      <c r="C131" s="18" t="s">
        <v>1</v>
      </c>
      <c r="D131" s="18" t="s">
        <v>8</v>
      </c>
      <c r="E131" s="18" t="s">
        <v>9</v>
      </c>
    </row>
    <row r="132" spans="2:6" s="18" customFormat="1" x14ac:dyDescent="0.3">
      <c r="B132" s="18" t="s">
        <v>126</v>
      </c>
      <c r="C132" s="69">
        <v>-83.8</v>
      </c>
      <c r="D132" s="69">
        <v>-87</v>
      </c>
      <c r="E132" s="18" t="s">
        <v>1</v>
      </c>
      <c r="F132" s="18">
        <v>-72.37</v>
      </c>
    </row>
    <row r="133" spans="2:6" s="18" customFormat="1" x14ac:dyDescent="0.3">
      <c r="E133" s="18" t="s">
        <v>8</v>
      </c>
      <c r="F133" s="18">
        <v>-75.98</v>
      </c>
    </row>
    <row r="134" spans="2:6" s="18" customFormat="1" x14ac:dyDescent="0.3">
      <c r="E134" s="18" t="s">
        <v>9</v>
      </c>
      <c r="F134" s="18">
        <v>-76.3</v>
      </c>
    </row>
    <row r="135" spans="2:6" s="18" customFormat="1" x14ac:dyDescent="0.3"/>
    <row r="136" spans="2:6" s="18" customFormat="1" x14ac:dyDescent="0.3"/>
    <row r="137" spans="2:6" s="18" customFormat="1" x14ac:dyDescent="0.3"/>
    <row r="138" spans="2:6" s="18" customFormat="1" x14ac:dyDescent="0.3"/>
    <row r="139" spans="2:6" s="18" customFormat="1" x14ac:dyDescent="0.3"/>
    <row r="140" spans="2:6" s="18" customFormat="1" x14ac:dyDescent="0.3"/>
    <row r="141" spans="2:6" s="18" customFormat="1" x14ac:dyDescent="0.3"/>
    <row r="142" spans="2:6" s="18" customFormat="1" x14ac:dyDescent="0.3"/>
    <row r="143" spans="2:6" s="18" customFormat="1" x14ac:dyDescent="0.3"/>
    <row r="144" spans="2:6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  <row r="328" s="18" customFormat="1" x14ac:dyDescent="0.3"/>
    <row r="329" s="18" customFormat="1" x14ac:dyDescent="0.3"/>
    <row r="330" s="18" customFormat="1" x14ac:dyDescent="0.3"/>
    <row r="331" s="18" customFormat="1" x14ac:dyDescent="0.3"/>
    <row r="332" s="18" customFormat="1" x14ac:dyDescent="0.3"/>
    <row r="333" s="18" customFormat="1" x14ac:dyDescent="0.3"/>
    <row r="334" s="18" customFormat="1" x14ac:dyDescent="0.3"/>
    <row r="335" s="18" customFormat="1" x14ac:dyDescent="0.3"/>
    <row r="336" s="18" customFormat="1" x14ac:dyDescent="0.3"/>
    <row r="337" s="18" customFormat="1" x14ac:dyDescent="0.3"/>
    <row r="338" s="18" customFormat="1" x14ac:dyDescent="0.3"/>
    <row r="339" s="18" customFormat="1" x14ac:dyDescent="0.3"/>
    <row r="340" s="18" customFormat="1" x14ac:dyDescent="0.3"/>
    <row r="341" s="18" customFormat="1" x14ac:dyDescent="0.3"/>
    <row r="342" s="18" customFormat="1" x14ac:dyDescent="0.3"/>
    <row r="343" s="18" customFormat="1" x14ac:dyDescent="0.3"/>
    <row r="344" s="18" customFormat="1" x14ac:dyDescent="0.3"/>
    <row r="345" s="18" customFormat="1" x14ac:dyDescent="0.3"/>
    <row r="346" s="18" customFormat="1" x14ac:dyDescent="0.3"/>
    <row r="347" s="18" customFormat="1" x14ac:dyDescent="0.3"/>
    <row r="348" s="18" customFormat="1" x14ac:dyDescent="0.3"/>
    <row r="349" s="18" customFormat="1" x14ac:dyDescent="0.3"/>
    <row r="350" s="18" customFormat="1" x14ac:dyDescent="0.3"/>
    <row r="351" s="18" customFormat="1" x14ac:dyDescent="0.3"/>
    <row r="352" s="18" customFormat="1" x14ac:dyDescent="0.3"/>
    <row r="353" s="18" customFormat="1" x14ac:dyDescent="0.3"/>
    <row r="354" s="18" customFormat="1" x14ac:dyDescent="0.3"/>
    <row r="355" s="18" customFormat="1" x14ac:dyDescent="0.3"/>
    <row r="356" s="18" customFormat="1" x14ac:dyDescent="0.3"/>
    <row r="357" s="18" customFormat="1" x14ac:dyDescent="0.3"/>
    <row r="358" s="18" customFormat="1" x14ac:dyDescent="0.3"/>
    <row r="359" s="18" customFormat="1" x14ac:dyDescent="0.3"/>
    <row r="360" s="18" customFormat="1" x14ac:dyDescent="0.3"/>
    <row r="361" s="18" customFormat="1" x14ac:dyDescent="0.3"/>
    <row r="362" s="18" customFormat="1" x14ac:dyDescent="0.3"/>
    <row r="363" s="18" customFormat="1" x14ac:dyDescent="0.3"/>
    <row r="364" s="18" customFormat="1" x14ac:dyDescent="0.3"/>
    <row r="365" s="18" customFormat="1" x14ac:dyDescent="0.3"/>
    <row r="366" s="18" customFormat="1" x14ac:dyDescent="0.3"/>
    <row r="367" s="18" customFormat="1" x14ac:dyDescent="0.3"/>
    <row r="368" s="18" customFormat="1" x14ac:dyDescent="0.3"/>
    <row r="369" s="18" customFormat="1" x14ac:dyDescent="0.3"/>
    <row r="370" s="18" customFormat="1" x14ac:dyDescent="0.3"/>
    <row r="371" s="18" customFormat="1" x14ac:dyDescent="0.3"/>
    <row r="372" s="18" customFormat="1" x14ac:dyDescent="0.3"/>
    <row r="373" s="18" customFormat="1" x14ac:dyDescent="0.3"/>
    <row r="374" s="18" customFormat="1" x14ac:dyDescent="0.3"/>
    <row r="375" s="18" customFormat="1" x14ac:dyDescent="0.3"/>
    <row r="376" s="18" customFormat="1" x14ac:dyDescent="0.3"/>
    <row r="377" s="18" customFormat="1" x14ac:dyDescent="0.3"/>
    <row r="378" s="18" customFormat="1" x14ac:dyDescent="0.3"/>
    <row r="379" s="18" customFormat="1" x14ac:dyDescent="0.3"/>
    <row r="380" s="18" customFormat="1" x14ac:dyDescent="0.3"/>
    <row r="381" s="18" customFormat="1" x14ac:dyDescent="0.3"/>
    <row r="382" s="18" customFormat="1" x14ac:dyDescent="0.3"/>
    <row r="383" s="18" customFormat="1" x14ac:dyDescent="0.3"/>
    <row r="384" s="18" customFormat="1" x14ac:dyDescent="0.3"/>
    <row r="385" s="18" customFormat="1" x14ac:dyDescent="0.3"/>
    <row r="386" s="18" customFormat="1" x14ac:dyDescent="0.3"/>
    <row r="387" s="18" customFormat="1" x14ac:dyDescent="0.3"/>
    <row r="388" s="18" customFormat="1" x14ac:dyDescent="0.3"/>
    <row r="389" s="18" customFormat="1" x14ac:dyDescent="0.3"/>
    <row r="390" s="18" customFormat="1" x14ac:dyDescent="0.3"/>
    <row r="391" s="18" customFormat="1" x14ac:dyDescent="0.3"/>
    <row r="392" s="18" customFormat="1" x14ac:dyDescent="0.3"/>
    <row r="393" s="18" customFormat="1" x14ac:dyDescent="0.3"/>
  </sheetData>
  <mergeCells count="2">
    <mergeCell ref="A1:N2"/>
    <mergeCell ref="A20:N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Overview</vt:lpstr>
      <vt:lpstr>Summary</vt:lpstr>
      <vt:lpstr>Score</vt:lpstr>
      <vt:lpstr>CS_2G_3G </vt:lpstr>
      <vt:lpstr>Call Dropped</vt:lpstr>
      <vt:lpstr>Accessibilité 3G_4G </vt:lpstr>
      <vt:lpstr>Couverture 2G</vt:lpstr>
      <vt:lpstr>Couverture 3G</vt:lpstr>
      <vt:lpstr>Couverture 4G</vt:lpstr>
      <vt:lpstr>Audio quality MOS</vt:lpstr>
      <vt:lpstr>ECN0</vt:lpstr>
      <vt:lpstr>Couverture (Mobile)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nessrine fehri</dc:creator>
  <cp:lastModifiedBy>User2</cp:lastModifiedBy>
  <cp:lastPrinted>2021-11-01T13:05:39Z</cp:lastPrinted>
  <dcterms:created xsi:type="dcterms:W3CDTF">2020-10-20T14:59:21Z</dcterms:created>
  <dcterms:modified xsi:type="dcterms:W3CDTF">2026-02-22T15:32:15Z</dcterms:modified>
</cp:coreProperties>
</file>